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C:\Users\OCAMI-Secretary\Documents\20190311大橋DellPC\OCAMI\新しいフォルダ\【事務書類】\2022年度\雇用書類\2022年度雇用書類様式\"/>
    </mc:Choice>
  </mc:AlternateContent>
  <xr:revisionPtr revIDLastSave="0" documentId="13_ncr:1_{4F6CAF64-7ACE-4BF6-ACB3-9266B8AC3EF2}" xr6:coauthVersionLast="36" xr6:coauthVersionMax="36" xr10:uidLastSave="{00000000-0000-0000-0000-000000000000}"/>
  <bookViews>
    <workbookView xWindow="0" yWindow="0" windowWidth="25200" windowHeight="13245" activeTab="1" xr2:uid="{00000000-000D-0000-FFFF-FFFF00000000}"/>
  </bookViews>
  <sheets>
    <sheet name="記入例" sheetId="10" r:id="rId1"/>
    <sheet name="様式（翌月給与30短時間）" sheetId="8" r:id="rId2"/>
    <sheet name="様式（翌月給与30短時間・入力シート使用時印刷用）" sheetId="9" r:id="rId3"/>
    <sheet name="入力シート" sheetId="2" r:id="rId4"/>
  </sheets>
  <definedNames>
    <definedName name="_xlnm._FilterDatabase" localSheetId="3" hidden="1">入力シート!$A$3:$AJ$3</definedName>
    <definedName name="_xlnm.Print_Area" localSheetId="0">記入例!$A$1:$BJ$52</definedName>
    <definedName name="_xlnm.Print_Area" localSheetId="1">'様式（翌月給与30短時間）'!$A$1:$BC$55</definedName>
    <definedName name="_xlnm.Print_Area" localSheetId="2">'様式（翌月給与30短時間・入力シート使用時印刷用）'!$A$1:$BC$55</definedName>
  </definedNames>
  <calcPr calcId="191029"/>
</workbook>
</file>

<file path=xl/calcChain.xml><?xml version="1.0" encoding="utf-8"?>
<calcChain xmlns="http://schemas.openxmlformats.org/spreadsheetml/2006/main">
  <c r="AB49" i="9" l="1"/>
  <c r="AP46" i="9"/>
  <c r="L46" i="9"/>
  <c r="AF12" i="9"/>
  <c r="V20" i="9"/>
  <c r="L20" i="9"/>
  <c r="C20" i="9"/>
  <c r="V21" i="9"/>
  <c r="L21" i="9"/>
  <c r="C21" i="9"/>
  <c r="V23" i="9"/>
  <c r="L23" i="9"/>
  <c r="V22" i="9"/>
  <c r="L22" i="9"/>
  <c r="C23" i="9"/>
  <c r="C22" i="9"/>
  <c r="U15" i="9"/>
  <c r="Q15" i="9"/>
  <c r="N15" i="9"/>
  <c r="BB47" i="9"/>
  <c r="AZ47" i="9"/>
  <c r="AX47" i="9"/>
  <c r="AV47" i="9"/>
  <c r="AT47" i="9"/>
  <c r="AR47" i="9"/>
  <c r="AP47" i="9"/>
  <c r="AF47" i="9"/>
  <c r="AD47" i="9"/>
  <c r="AB47" i="9"/>
  <c r="R47" i="9"/>
  <c r="P47" i="9"/>
  <c r="N47" i="9"/>
  <c r="L47" i="9"/>
  <c r="V19" i="9"/>
  <c r="C19" i="9"/>
  <c r="U14" i="9"/>
  <c r="Q14" i="9"/>
  <c r="N14" i="9"/>
  <c r="AZ13" i="9"/>
  <c r="AU13" i="9"/>
  <c r="AP13" i="9"/>
  <c r="Y9" i="9"/>
  <c r="W9" i="9"/>
  <c r="U9" i="9"/>
  <c r="S9" i="9"/>
  <c r="Q9" i="9"/>
  <c r="O9" i="9"/>
  <c r="M9" i="9"/>
  <c r="K9" i="9"/>
  <c r="I9" i="9"/>
  <c r="G9" i="9"/>
  <c r="E9" i="9"/>
  <c r="C9" i="9"/>
  <c r="A9" i="9"/>
  <c r="AG8" i="9"/>
  <c r="AT7" i="9"/>
  <c r="AG7" i="9"/>
  <c r="AX5" i="9"/>
  <c r="AT5" i="9"/>
  <c r="AP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ono</author>
  </authors>
  <commentList>
    <comment ref="O2" authorId="0" shapeId="0" xr:uid="{00000000-0006-0000-0200-000001000000}">
      <text>
        <r>
          <rPr>
            <sz val="9"/>
            <color indexed="81"/>
            <rFont val="ＭＳ Ｐゴシック"/>
            <family val="3"/>
            <charset val="128"/>
          </rPr>
          <t>現住所と同じ際は様式の「同上」にチェックを入れてください。</t>
        </r>
      </text>
    </comment>
  </commentList>
</comments>
</file>

<file path=xl/sharedStrings.xml><?xml version="1.0" encoding="utf-8"?>
<sst xmlns="http://schemas.openxmlformats.org/spreadsheetml/2006/main" count="561" uniqueCount="223">
  <si>
    <t>決裁</t>
    <rPh sb="0" eb="2">
      <t>ケッサイ</t>
    </rPh>
    <phoneticPr fontId="4"/>
  </si>
  <si>
    <t>係員</t>
    <rPh sb="0" eb="2">
      <t>カカリイン</t>
    </rPh>
    <phoneticPr fontId="4"/>
  </si>
  <si>
    <t>通勤届 兼 口座振込申出書</t>
    <rPh sb="0" eb="2">
      <t>ツウキン</t>
    </rPh>
    <rPh sb="2" eb="3">
      <t>トドケ</t>
    </rPh>
    <rPh sb="4" eb="5">
      <t>ケン</t>
    </rPh>
    <rPh sb="6" eb="8">
      <t>コウザ</t>
    </rPh>
    <rPh sb="8" eb="10">
      <t>フリコミ</t>
    </rPh>
    <rPh sb="10" eb="13">
      <t>モウシデショ</t>
    </rPh>
    <phoneticPr fontId="4"/>
  </si>
  <si>
    <t>所属ｺｰﾄﾞ</t>
    <rPh sb="0" eb="2">
      <t>ショゾク</t>
    </rPh>
    <phoneticPr fontId="4"/>
  </si>
  <si>
    <t>職員番号</t>
    <rPh sb="0" eb="2">
      <t>ショクイン</t>
    </rPh>
    <rPh sb="2" eb="4">
      <t>バンゴウ</t>
    </rPh>
    <phoneticPr fontId="4"/>
  </si>
  <si>
    <t>下記のとおり、通勤することを報告します。</t>
    <rPh sb="0" eb="2">
      <t>カキ</t>
    </rPh>
    <rPh sb="7" eb="9">
      <t>ツウキン</t>
    </rPh>
    <rPh sb="14" eb="16">
      <t>ホウコク</t>
    </rPh>
    <phoneticPr fontId="9"/>
  </si>
  <si>
    <t>自宅住所</t>
    <rPh sb="0" eb="2">
      <t>ジタク</t>
    </rPh>
    <rPh sb="2" eb="4">
      <t>ジュウショ</t>
    </rPh>
    <phoneticPr fontId="9"/>
  </si>
  <si>
    <t>住民票記載住所</t>
    <rPh sb="0" eb="3">
      <t>ジュウミンヒョウ</t>
    </rPh>
    <rPh sb="3" eb="5">
      <t>キサイ</t>
    </rPh>
    <rPh sb="5" eb="7">
      <t>ジュウショ</t>
    </rPh>
    <phoneticPr fontId="9"/>
  </si>
  <si>
    <t>順
路</t>
    <rPh sb="0" eb="1">
      <t>ジュン</t>
    </rPh>
    <rPh sb="2" eb="3">
      <t>ロ</t>
    </rPh>
    <phoneticPr fontId="4"/>
  </si>
  <si>
    <t>交通機関名等</t>
    <rPh sb="0" eb="2">
      <t>コウツウ</t>
    </rPh>
    <rPh sb="2" eb="4">
      <t>キカン</t>
    </rPh>
    <rPh sb="4" eb="5">
      <t>メイ</t>
    </rPh>
    <rPh sb="5" eb="6">
      <t>トウ</t>
    </rPh>
    <phoneticPr fontId="4"/>
  </si>
  <si>
    <t>利用区間</t>
    <rPh sb="0" eb="2">
      <t>リヨウ</t>
    </rPh>
    <rPh sb="2" eb="3">
      <t>ク</t>
    </rPh>
    <rPh sb="3" eb="4">
      <t>ハザマ</t>
    </rPh>
    <phoneticPr fontId="4"/>
  </si>
  <si>
    <t>距　離</t>
    <rPh sb="0" eb="1">
      <t>キョ</t>
    </rPh>
    <rPh sb="2" eb="3">
      <t>ハナ</t>
    </rPh>
    <phoneticPr fontId="4"/>
  </si>
  <si>
    <t>定期券等
（6月）</t>
    <rPh sb="0" eb="2">
      <t>テイキ</t>
    </rPh>
    <rPh sb="2" eb="3">
      <t>ケン</t>
    </rPh>
    <rPh sb="3" eb="4">
      <t>トウ</t>
    </rPh>
    <rPh sb="7" eb="8">
      <t>ツキ</t>
    </rPh>
    <phoneticPr fontId="4"/>
  </si>
  <si>
    <t>定期券等
（3月）</t>
    <rPh sb="0" eb="2">
      <t>テイキ</t>
    </rPh>
    <rPh sb="2" eb="3">
      <t>ケン</t>
    </rPh>
    <rPh sb="3" eb="4">
      <t>トウ</t>
    </rPh>
    <rPh sb="7" eb="8">
      <t>ツキ</t>
    </rPh>
    <phoneticPr fontId="4"/>
  </si>
  <si>
    <t>定期券等
（1月）</t>
    <rPh sb="0" eb="2">
      <t>テイキ</t>
    </rPh>
    <rPh sb="2" eb="3">
      <t>ケン</t>
    </rPh>
    <rPh sb="3" eb="4">
      <t>トウ</t>
    </rPh>
    <rPh sb="7" eb="8">
      <t>ツキ</t>
    </rPh>
    <phoneticPr fontId="4"/>
  </si>
  <si>
    <t>乗車券
（往復）</t>
    <rPh sb="0" eb="2">
      <t>ジョウシャ</t>
    </rPh>
    <rPh sb="2" eb="3">
      <t>ケン</t>
    </rPh>
    <rPh sb="5" eb="7">
      <t>オウフク</t>
    </rPh>
    <phoneticPr fontId="4"/>
  </si>
  <si>
    <t>住　居</t>
    <rPh sb="0" eb="1">
      <t>ジュウ</t>
    </rPh>
    <rPh sb="2" eb="3">
      <t>キョ</t>
    </rPh>
    <phoneticPr fontId="4"/>
  </si>
  <si>
    <t>～</t>
    <phoneticPr fontId="4"/>
  </si>
  <si>
    <t>金額合計</t>
    <rPh sb="0" eb="2">
      <t>キンガク</t>
    </rPh>
    <rPh sb="2" eb="4">
      <t>ゴウケイ</t>
    </rPh>
    <phoneticPr fontId="4"/>
  </si>
  <si>
    <t>記入上の注意</t>
    <rPh sb="0" eb="2">
      <t>キニュウ</t>
    </rPh>
    <rPh sb="2" eb="3">
      <t>ウエ</t>
    </rPh>
    <rPh sb="4" eb="6">
      <t>チュウイ</t>
    </rPh>
    <phoneticPr fontId="4"/>
  </si>
  <si>
    <t>給与の振込口座</t>
    <rPh sb="0" eb="2">
      <t>キュウヨ</t>
    </rPh>
    <rPh sb="3" eb="5">
      <t>フリコミ</t>
    </rPh>
    <rPh sb="5" eb="7">
      <t>コウザ</t>
    </rPh>
    <phoneticPr fontId="9"/>
  </si>
  <si>
    <t>金融機関名</t>
    <rPh sb="0" eb="2">
      <t>キンユウ</t>
    </rPh>
    <rPh sb="2" eb="5">
      <t>キカンメイ</t>
    </rPh>
    <phoneticPr fontId="4"/>
  </si>
  <si>
    <t>支店名</t>
    <rPh sb="0" eb="3">
      <t>シテンメイ</t>
    </rPh>
    <phoneticPr fontId="9"/>
  </si>
  <si>
    <r>
      <t xml:space="preserve">金融機関コード
</t>
    </r>
    <r>
      <rPr>
        <sz val="9"/>
        <rFont val="ＭＳ 明朝"/>
        <family val="1"/>
        <charset val="128"/>
      </rPr>
      <t>(右づめで記入)</t>
    </r>
    <rPh sb="0" eb="2">
      <t>キンユウ</t>
    </rPh>
    <rPh sb="2" eb="4">
      <t>キカン</t>
    </rPh>
    <phoneticPr fontId="9"/>
  </si>
  <si>
    <r>
      <t xml:space="preserve">支店コード
</t>
    </r>
    <r>
      <rPr>
        <sz val="9"/>
        <rFont val="ＭＳ 明朝"/>
        <family val="1"/>
        <charset val="128"/>
      </rPr>
      <t>(右づめで記入)</t>
    </r>
    <rPh sb="0" eb="2">
      <t>シテン</t>
    </rPh>
    <phoneticPr fontId="9"/>
  </si>
  <si>
    <r>
      <t xml:space="preserve">口座番号　
</t>
    </r>
    <r>
      <rPr>
        <sz val="9"/>
        <rFont val="ＭＳ 明朝"/>
        <family val="1"/>
        <charset val="128"/>
      </rPr>
      <t>(右づめで記入)</t>
    </r>
    <rPh sb="0" eb="2">
      <t>コウザ</t>
    </rPh>
    <rPh sb="2" eb="4">
      <t>バンゴウ</t>
    </rPh>
    <rPh sb="7" eb="8">
      <t>ミギ</t>
    </rPh>
    <rPh sb="11" eb="13">
      <t>キニュウ</t>
    </rPh>
    <phoneticPr fontId="9"/>
  </si>
  <si>
    <r>
      <t xml:space="preserve">口座種別
</t>
    </r>
    <r>
      <rPr>
        <sz val="9"/>
        <rFont val="ＭＳ 明朝"/>
        <family val="1"/>
        <charset val="128"/>
      </rPr>
      <t>(いずれかに○)</t>
    </r>
    <rPh sb="0" eb="2">
      <t>コウザ</t>
    </rPh>
    <rPh sb="2" eb="4">
      <t>シュベツ</t>
    </rPh>
    <phoneticPr fontId="9"/>
  </si>
  <si>
    <t>普通・当座</t>
    <rPh sb="0" eb="2">
      <t>フツウ</t>
    </rPh>
    <rPh sb="3" eb="5">
      <t>トウザ</t>
    </rPh>
    <phoneticPr fontId="9"/>
  </si>
  <si>
    <t>口座名義</t>
    <rPh sb="0" eb="2">
      <t>コウザ</t>
    </rPh>
    <rPh sb="2" eb="4">
      <t>メイギ</t>
    </rPh>
    <phoneticPr fontId="9"/>
  </si>
  <si>
    <r>
      <t xml:space="preserve">※カタカナで記入をお願いします。（本人名義かつ個人名義のみ）
</t>
    </r>
    <r>
      <rPr>
        <sz val="16"/>
        <rFont val="ＭＳ 明朝"/>
        <family val="1"/>
        <charset val="128"/>
      </rPr>
      <t>　</t>
    </r>
    <rPh sb="6" eb="8">
      <t>キニュウ</t>
    </rPh>
    <rPh sb="10" eb="11">
      <t>ネガ</t>
    </rPh>
    <rPh sb="23" eb="25">
      <t>コジン</t>
    </rPh>
    <rPh sb="25" eb="27">
      <t>メイギ</t>
    </rPh>
    <phoneticPr fontId="9"/>
  </si>
  <si>
    <t>㎞</t>
    <phoneticPr fontId="3"/>
  </si>
  <si>
    <t>･</t>
    <phoneticPr fontId="3"/>
  </si>
  <si>
    <t>事実発生年月日</t>
    <phoneticPr fontId="3"/>
  </si>
  <si>
    <t>年</t>
    <rPh sb="0" eb="1">
      <t>ネン</t>
    </rPh>
    <phoneticPr fontId="3"/>
  </si>
  <si>
    <t>日</t>
    <rPh sb="0" eb="1">
      <t>ニチ</t>
    </rPh>
    <phoneticPr fontId="3"/>
  </si>
  <si>
    <t>月</t>
    <rPh sb="0" eb="1">
      <t>ガツ</t>
    </rPh>
    <phoneticPr fontId="3"/>
  </si>
  <si>
    <t>月</t>
    <rPh sb="0" eb="1">
      <t>ツキ</t>
    </rPh>
    <phoneticPr fontId="3"/>
  </si>
  <si>
    <t>日提出</t>
    <rPh sb="0" eb="1">
      <t>ニチ</t>
    </rPh>
    <rPh sb="1" eb="3">
      <t>テイシュツ</t>
    </rPh>
    <phoneticPr fontId="3"/>
  </si>
  <si>
    <t>氏名</t>
    <rPh sb="0" eb="2">
      <t>シメイ</t>
    </rPh>
    <phoneticPr fontId="4"/>
  </si>
  <si>
    <t>事実発生年月日</t>
    <rPh sb="0" eb="2">
      <t>ジジツ</t>
    </rPh>
    <rPh sb="2" eb="4">
      <t>ハッセイ</t>
    </rPh>
    <rPh sb="4" eb="7">
      <t>ネンガッピ</t>
    </rPh>
    <phoneticPr fontId="4"/>
  </si>
  <si>
    <t>月</t>
    <rPh sb="0" eb="1">
      <t>ツキ</t>
    </rPh>
    <phoneticPr fontId="4"/>
  </si>
  <si>
    <t>年</t>
    <rPh sb="0" eb="1">
      <t>ネン</t>
    </rPh>
    <phoneticPr fontId="4"/>
  </si>
  <si>
    <t>日</t>
    <rPh sb="0" eb="1">
      <t>ヒ</t>
    </rPh>
    <phoneticPr fontId="4"/>
  </si>
  <si>
    <t>所属
コード</t>
    <rPh sb="0" eb="2">
      <t>ショゾク</t>
    </rPh>
    <phoneticPr fontId="4"/>
  </si>
  <si>
    <t>No</t>
    <phoneticPr fontId="4"/>
  </si>
  <si>
    <t>係長</t>
    <rPh sb="0" eb="2">
      <t>カカリチョウ</t>
    </rPh>
    <phoneticPr fontId="4"/>
  </si>
  <si>
    <t>課長代理</t>
    <rPh sb="0" eb="2">
      <t>カチョウ</t>
    </rPh>
    <rPh sb="2" eb="4">
      <t>ダイリ</t>
    </rPh>
    <phoneticPr fontId="4"/>
  </si>
  <si>
    <t>下記の口座に給与を振り込むことを依頼します。</t>
    <rPh sb="0" eb="2">
      <t>カキ</t>
    </rPh>
    <rPh sb="3" eb="5">
      <t>コウザ</t>
    </rPh>
    <rPh sb="6" eb="8">
      <t>キュウヨ</t>
    </rPh>
    <rPh sb="9" eb="10">
      <t>フ</t>
    </rPh>
    <rPh sb="11" eb="12">
      <t>コ</t>
    </rPh>
    <rPh sb="16" eb="18">
      <t>イライ</t>
    </rPh>
    <phoneticPr fontId="9"/>
  </si>
  <si>
    <r>
      <t xml:space="preserve"> 2  ｢通勤手段又は交通機関名」欄には、通勤の順路に従い、区間毎に</t>
    </r>
    <r>
      <rPr>
        <b/>
        <sz val="8"/>
        <rFont val="ＭＳ 明朝"/>
        <family val="1"/>
        <charset val="128"/>
      </rPr>
      <t>徒歩</t>
    </r>
    <r>
      <rPr>
        <sz val="8"/>
        <rFont val="ＭＳ 明朝"/>
        <family val="1"/>
        <charset val="128"/>
      </rPr>
      <t>、</t>
    </r>
    <r>
      <rPr>
        <b/>
        <sz val="8"/>
        <rFont val="ＭＳ 明朝"/>
        <family val="1"/>
        <charset val="128"/>
      </rPr>
      <t>自転車</t>
    </r>
    <r>
      <rPr>
        <sz val="8"/>
        <rFont val="ＭＳ 明朝"/>
        <family val="1"/>
        <charset val="128"/>
      </rPr>
      <t>、</t>
    </r>
    <r>
      <rPr>
        <b/>
        <sz val="8"/>
        <rFont val="ＭＳ 明朝"/>
        <family val="1"/>
        <charset val="128"/>
      </rPr>
      <t>○○バス</t>
    </r>
    <r>
      <rPr>
        <sz val="8"/>
        <rFont val="ＭＳ 明朝"/>
        <family val="1"/>
        <charset val="128"/>
      </rPr>
      <t>、</t>
    </r>
    <r>
      <rPr>
        <b/>
        <sz val="8"/>
        <rFont val="ＭＳ 明朝"/>
        <family val="1"/>
        <charset val="128"/>
      </rPr>
      <t>地下鉄</t>
    </r>
    <r>
      <rPr>
        <sz val="8"/>
        <rFont val="ＭＳ 明朝"/>
        <family val="1"/>
        <charset val="128"/>
      </rPr>
      <t>、</t>
    </r>
    <r>
      <rPr>
        <b/>
        <sz val="8"/>
        <rFont val="ＭＳ 明朝"/>
        <family val="1"/>
        <charset val="128"/>
      </rPr>
      <t>JR</t>
    </r>
    <r>
      <rPr>
        <sz val="8"/>
        <rFont val="ＭＳ 明朝"/>
        <family val="1"/>
        <charset val="128"/>
      </rPr>
      <t>等の別を記入してください。</t>
    </r>
    <rPh sb="5" eb="7">
      <t>ツウキン</t>
    </rPh>
    <rPh sb="7" eb="9">
      <t>シュダン</t>
    </rPh>
    <rPh sb="9" eb="10">
      <t>マタ</t>
    </rPh>
    <rPh sb="11" eb="13">
      <t>コウツウ</t>
    </rPh>
    <rPh sb="13" eb="15">
      <t>キカン</t>
    </rPh>
    <rPh sb="15" eb="16">
      <t>メイ</t>
    </rPh>
    <rPh sb="17" eb="18">
      <t>ラン</t>
    </rPh>
    <rPh sb="21" eb="23">
      <t>ツウキン</t>
    </rPh>
    <rPh sb="24" eb="26">
      <t>ジュンロ</t>
    </rPh>
    <rPh sb="27" eb="28">
      <t>シタガ</t>
    </rPh>
    <rPh sb="30" eb="32">
      <t>クカン</t>
    </rPh>
    <rPh sb="32" eb="33">
      <t>ゴト</t>
    </rPh>
    <rPh sb="34" eb="36">
      <t>トホ</t>
    </rPh>
    <rPh sb="37" eb="40">
      <t>ジテンシャ</t>
    </rPh>
    <phoneticPr fontId="4"/>
  </si>
  <si>
    <t>）</t>
    <phoneticPr fontId="3"/>
  </si>
  <si>
    <t>〒</t>
    <phoneticPr fontId="3"/>
  </si>
  <si>
    <t>－</t>
    <phoneticPr fontId="3"/>
  </si>
  <si>
    <t>所属</t>
    <rPh sb="0" eb="2">
      <t>ショゾク</t>
    </rPh>
    <phoneticPr fontId="4"/>
  </si>
  <si>
    <t>郵便番号</t>
    <rPh sb="0" eb="4">
      <t>ユウビンバンゴウ</t>
    </rPh>
    <phoneticPr fontId="4"/>
  </si>
  <si>
    <t>3ケタ</t>
    <phoneticPr fontId="4"/>
  </si>
  <si>
    <t>4ケタ</t>
    <phoneticPr fontId="4"/>
  </si>
  <si>
    <t>住所</t>
    <rPh sb="0" eb="2">
      <t>ジュウショ</t>
    </rPh>
    <phoneticPr fontId="4"/>
  </si>
  <si>
    <t>住民票住所</t>
    <rPh sb="0" eb="3">
      <t>ジュウミンヒョウ</t>
    </rPh>
    <rPh sb="3" eb="5">
      <t>ジュウショ</t>
    </rPh>
    <phoneticPr fontId="4"/>
  </si>
  <si>
    <t>郵便番号(住民票住所)</t>
    <rPh sb="0" eb="4">
      <t>ユウビンバンゴウ</t>
    </rPh>
    <rPh sb="5" eb="8">
      <t>ジュウミンヒョウ</t>
    </rPh>
    <rPh sb="8" eb="10">
      <t>ジュウショ</t>
    </rPh>
    <phoneticPr fontId="4"/>
  </si>
  <si>
    <t>大阪　市大</t>
    <rPh sb="0" eb="2">
      <t>オオサカ</t>
    </rPh>
    <rPh sb="3" eb="5">
      <t>シダイ</t>
    </rPh>
    <phoneticPr fontId="4"/>
  </si>
  <si>
    <t>←入力シートのNo.を入力して印刷</t>
    <rPh sb="1" eb="3">
      <t>ニュウリョク</t>
    </rPh>
    <rPh sb="11" eb="13">
      <t>ニュウリョク</t>
    </rPh>
    <rPh sb="15" eb="17">
      <t>インサツ</t>
    </rPh>
    <phoneticPr fontId="3"/>
  </si>
  <si>
    <t>交通機関名等</t>
    <rPh sb="0" eb="2">
      <t>コウツウ</t>
    </rPh>
    <rPh sb="2" eb="4">
      <t>キカン</t>
    </rPh>
    <rPh sb="4" eb="5">
      <t>メイ</t>
    </rPh>
    <rPh sb="5" eb="6">
      <t>トウ</t>
    </rPh>
    <phoneticPr fontId="4"/>
  </si>
  <si>
    <t>順路3</t>
    <rPh sb="0" eb="2">
      <t>ジュンロ</t>
    </rPh>
    <phoneticPr fontId="4"/>
  </si>
  <si>
    <t>順路2</t>
    <rPh sb="0" eb="2">
      <t>ジュンロ</t>
    </rPh>
    <phoneticPr fontId="4"/>
  </si>
  <si>
    <t>区間1</t>
    <rPh sb="0" eb="2">
      <t>クカン</t>
    </rPh>
    <phoneticPr fontId="4"/>
  </si>
  <si>
    <t>区間2</t>
    <rPh sb="0" eb="2">
      <t>クカン</t>
    </rPh>
    <phoneticPr fontId="4"/>
  </si>
  <si>
    <t>順路4</t>
    <rPh sb="0" eb="2">
      <t>ジュンロ</t>
    </rPh>
    <phoneticPr fontId="4"/>
  </si>
  <si>
    <t>順路5</t>
    <rPh sb="0" eb="2">
      <t>ジュンロ</t>
    </rPh>
    <phoneticPr fontId="4"/>
  </si>
  <si>
    <t>徒歩</t>
    <rPh sb="0" eb="2">
      <t>トホ</t>
    </rPh>
    <phoneticPr fontId="4"/>
  </si>
  <si>
    <t>ＪＲ</t>
    <phoneticPr fontId="4"/>
  </si>
  <si>
    <t>杉本町</t>
    <rPh sb="0" eb="3">
      <t>スギモトチョウ</t>
    </rPh>
    <phoneticPr fontId="4"/>
  </si>
  <si>
    <t>あびこ</t>
    <phoneticPr fontId="4"/>
  </si>
  <si>
    <t>金融機関名</t>
    <rPh sb="0" eb="2">
      <t>キンユウ</t>
    </rPh>
    <rPh sb="2" eb="4">
      <t>キカン</t>
    </rPh>
    <rPh sb="4" eb="5">
      <t>メイ</t>
    </rPh>
    <phoneticPr fontId="4"/>
  </si>
  <si>
    <t>支店名</t>
    <rPh sb="0" eb="3">
      <t>シテンメイ</t>
    </rPh>
    <phoneticPr fontId="4"/>
  </si>
  <si>
    <t>支店コード</t>
    <rPh sb="0" eb="2">
      <t>シテン</t>
    </rPh>
    <phoneticPr fontId="4"/>
  </si>
  <si>
    <t>金融機関コード</t>
    <rPh sb="0" eb="2">
      <t>キンユウ</t>
    </rPh>
    <rPh sb="2" eb="4">
      <t>キカン</t>
    </rPh>
    <phoneticPr fontId="4"/>
  </si>
  <si>
    <t>口座番号</t>
    <rPh sb="0" eb="2">
      <t>コウザ</t>
    </rPh>
    <rPh sb="2" eb="4">
      <t>バンゴウ</t>
    </rPh>
    <phoneticPr fontId="4"/>
  </si>
  <si>
    <t>オオサカ　シダイ</t>
    <phoneticPr fontId="4"/>
  </si>
  <si>
    <t>0005</t>
    <phoneticPr fontId="4"/>
  </si>
  <si>
    <t>056</t>
    <phoneticPr fontId="4"/>
  </si>
  <si>
    <t>1234567</t>
    <phoneticPr fontId="4"/>
  </si>
  <si>
    <t>順路1【住居～最寄駅(バス停)】</t>
    <rPh sb="0" eb="2">
      <t>ジュンロ</t>
    </rPh>
    <rPh sb="4" eb="6">
      <t>ジュウキョ</t>
    </rPh>
    <rPh sb="7" eb="9">
      <t>モヨリ</t>
    </rPh>
    <rPh sb="9" eb="10">
      <t>エキ</t>
    </rPh>
    <rPh sb="13" eb="14">
      <t>テイ</t>
    </rPh>
    <phoneticPr fontId="4"/>
  </si>
  <si>
    <t>大阪市西区阿波座1-9-21</t>
    <phoneticPr fontId="4"/>
  </si>
  <si>
    <t>550</t>
    <phoneticPr fontId="4"/>
  </si>
  <si>
    <t>0011</t>
    <phoneticPr fontId="4"/>
  </si>
  <si>
    <t>本町</t>
    <rPh sb="0" eb="2">
      <t>ホンマチ</t>
    </rPh>
    <phoneticPr fontId="4"/>
  </si>
  <si>
    <t>長居</t>
    <rPh sb="0" eb="2">
      <t>ナガイ</t>
    </rPh>
    <phoneticPr fontId="4"/>
  </si>
  <si>
    <t>口座名義(カタカナで)</t>
    <rPh sb="0" eb="2">
      <t>コウザ</t>
    </rPh>
    <rPh sb="2" eb="4">
      <t>メイギ</t>
    </rPh>
    <phoneticPr fontId="4"/>
  </si>
  <si>
    <t>口　座　情　報</t>
    <rPh sb="0" eb="1">
      <t>クチ</t>
    </rPh>
    <rPh sb="2" eb="3">
      <t>ザ</t>
    </rPh>
    <rPh sb="4" eb="5">
      <t>ジョウ</t>
    </rPh>
    <rPh sb="6" eb="7">
      <t>ホウ</t>
    </rPh>
    <phoneticPr fontId="4"/>
  </si>
  <si>
    <t>提出年月日</t>
    <rPh sb="0" eb="2">
      <t>テイシュツ</t>
    </rPh>
    <rPh sb="2" eb="5">
      <t>ネンガッピ</t>
    </rPh>
    <phoneticPr fontId="4"/>
  </si>
  <si>
    <t>年</t>
    <rPh sb="0" eb="1">
      <t>ネン</t>
    </rPh>
    <phoneticPr fontId="4"/>
  </si>
  <si>
    <t>月</t>
    <rPh sb="0" eb="1">
      <t>ゲツ</t>
    </rPh>
    <phoneticPr fontId="4"/>
  </si>
  <si>
    <t>日</t>
    <rPh sb="0" eb="1">
      <t>ヒ</t>
    </rPh>
    <phoneticPr fontId="4"/>
  </si>
  <si>
    <t>届出区分</t>
    <rPh sb="0" eb="2">
      <t>トドケデ</t>
    </rPh>
    <rPh sb="2" eb="4">
      <t>クブン</t>
    </rPh>
    <phoneticPr fontId="4"/>
  </si>
  <si>
    <t>その他にチェックの時のみ入力</t>
    <rPh sb="2" eb="3">
      <t>タ</t>
    </rPh>
    <rPh sb="9" eb="10">
      <t>トキ</t>
    </rPh>
    <rPh sb="12" eb="14">
      <t>ニュウリョク</t>
    </rPh>
    <phoneticPr fontId="4"/>
  </si>
  <si>
    <t>課長</t>
    <rPh sb="0" eb="2">
      <t>カチョウ</t>
    </rPh>
    <phoneticPr fontId="3"/>
  </si>
  <si>
    <t>通勤コード</t>
    <rPh sb="0" eb="2">
      <t>ツウキン</t>
    </rPh>
    <phoneticPr fontId="4"/>
  </si>
  <si>
    <r>
      <rPr>
        <sz val="9"/>
        <rFont val="ＭＳ 明朝"/>
        <family val="1"/>
        <charset val="128"/>
      </rPr>
      <t>届出区分</t>
    </r>
    <r>
      <rPr>
        <sz val="10"/>
        <rFont val="ＭＳ 明朝"/>
        <family val="1"/>
        <charset val="128"/>
      </rPr>
      <t xml:space="preserve">
</t>
    </r>
    <r>
      <rPr>
        <sz val="8"/>
        <rFont val="ＭＳ 明朝"/>
        <family val="1"/>
        <charset val="128"/>
      </rPr>
      <t>（発生事実）</t>
    </r>
    <rPh sb="0" eb="1">
      <t>トドケ</t>
    </rPh>
    <rPh sb="1" eb="2">
      <t>デ</t>
    </rPh>
    <rPh sb="2" eb="3">
      <t>ク</t>
    </rPh>
    <rPh sb="3" eb="4">
      <t>ブン</t>
    </rPh>
    <rPh sb="6" eb="8">
      <t>ハッセイ</t>
    </rPh>
    <rPh sb="8" eb="10">
      <t>ジジツ</t>
    </rPh>
    <phoneticPr fontId="9"/>
  </si>
  <si>
    <t>住　居</t>
    <rPh sb="0" eb="1">
      <t>ジュウ</t>
    </rPh>
    <rPh sb="2" eb="3">
      <t>イ</t>
    </rPh>
    <phoneticPr fontId="3"/>
  </si>
  <si>
    <t>基</t>
    <rPh sb="0" eb="1">
      <t>キ</t>
    </rPh>
    <phoneticPr fontId="3"/>
  </si>
  <si>
    <t>準</t>
    <rPh sb="0" eb="1">
      <t>ジュン</t>
    </rPh>
    <phoneticPr fontId="3"/>
  </si>
  <si>
    <t>経</t>
    <rPh sb="0" eb="1">
      <t>ヘ</t>
    </rPh>
    <phoneticPr fontId="3"/>
  </si>
  <si>
    <t>路</t>
    <rPh sb="0" eb="1">
      <t>ロ</t>
    </rPh>
    <phoneticPr fontId="3"/>
  </si>
  <si>
    <t xml:space="preserve"> 1 「住民票記載住所」欄には、自宅住所と同じ場合は「同上」にチェックを入れてください。</t>
    <rPh sb="16" eb="18">
      <t>ジタク</t>
    </rPh>
    <rPh sb="18" eb="20">
      <t>ジュウショ</t>
    </rPh>
    <rPh sb="27" eb="29">
      <t>ドウジョウ</t>
    </rPh>
    <rPh sb="36" eb="37">
      <t>イ</t>
    </rPh>
    <phoneticPr fontId="4"/>
  </si>
  <si>
    <t>通勤手当支給月</t>
    <rPh sb="0" eb="2">
      <t>ツウキン</t>
    </rPh>
    <rPh sb="2" eb="4">
      <t>テアテ</t>
    </rPh>
    <rPh sb="4" eb="6">
      <t>シキュウ</t>
    </rPh>
    <rPh sb="6" eb="7">
      <t>ツキ</t>
    </rPh>
    <phoneticPr fontId="3"/>
  </si>
  <si>
    <t>通勤手当支給月</t>
    <rPh sb="0" eb="2">
      <t>ツウキン</t>
    </rPh>
    <rPh sb="2" eb="4">
      <t>テアテ</t>
    </rPh>
    <rPh sb="4" eb="6">
      <t>シキュウ</t>
    </rPh>
    <rPh sb="6" eb="7">
      <t>ヅキ</t>
    </rPh>
    <phoneticPr fontId="3"/>
  </si>
  <si>
    <t>金 額 合 計</t>
    <rPh sb="0" eb="1">
      <t>キン</t>
    </rPh>
    <rPh sb="2" eb="3">
      <t>ガク</t>
    </rPh>
    <rPh sb="4" eb="5">
      <t>ゴウ</t>
    </rPh>
    <rPh sb="6" eb="7">
      <t>ケイ</t>
    </rPh>
    <phoneticPr fontId="3"/>
  </si>
  <si>
    <t>認定　経路</t>
    <rPh sb="0" eb="2">
      <t>ニンテイ</t>
    </rPh>
    <rPh sb="3" eb="5">
      <t>ケイロ</t>
    </rPh>
    <phoneticPr fontId="3"/>
  </si>
  <si>
    <t>【太枠内を記入してください】</t>
    <rPh sb="1" eb="2">
      <t>フト</t>
    </rPh>
    <rPh sb="2" eb="4">
      <t>ワクナイ</t>
    </rPh>
    <rPh sb="5" eb="7">
      <t>キニュウ</t>
    </rPh>
    <phoneticPr fontId="3"/>
  </si>
  <si>
    <t>※いずれかに✔　　　してください</t>
    <phoneticPr fontId="4"/>
  </si>
  <si>
    <t>事務処理欄</t>
    <rPh sb="0" eb="2">
      <t>ジム</t>
    </rPh>
    <rPh sb="2" eb="4">
      <t>ショリ</t>
    </rPh>
    <rPh sb="4" eb="5">
      <t>ラン</t>
    </rPh>
    <phoneticPr fontId="3"/>
  </si>
  <si>
    <t>◎</t>
    <phoneticPr fontId="3"/>
  </si>
  <si>
    <t>所属</t>
  </si>
  <si>
    <t>【太枠内を記入してください】</t>
    <rPh sb="1" eb="3">
      <t>フトワク</t>
    </rPh>
    <rPh sb="3" eb="4">
      <t>ナイ</t>
    </rPh>
    <rPh sb="5" eb="7">
      <t>キニュウ</t>
    </rPh>
    <phoneticPr fontId="3"/>
  </si>
  <si>
    <t>コード</t>
  </si>
  <si>
    <t>役員</t>
    <rPh sb="0" eb="2">
      <t>ヤクイン</t>
    </rPh>
    <phoneticPr fontId="4"/>
  </si>
  <si>
    <t>☆届出が遅れた場合には、事項に変更が生じたときから、通勤手当の支給ができないことがありますので、注意してください。</t>
    <phoneticPr fontId="4"/>
  </si>
  <si>
    <t>（</t>
    <phoneticPr fontId="3"/>
  </si>
  <si>
    <t>自転車保険</t>
    <rPh sb="0" eb="3">
      <t>ジテンシャ</t>
    </rPh>
    <rPh sb="3" eb="5">
      <t>ホケン</t>
    </rPh>
    <phoneticPr fontId="3"/>
  </si>
  <si>
    <t>※いずれかに✔　　　してください</t>
  </si>
  <si>
    <t>通勤手当チェック欄</t>
    <rPh sb="0" eb="2">
      <t>ツウキン</t>
    </rPh>
    <rPh sb="2" eb="4">
      <t>テアテ</t>
    </rPh>
    <rPh sb="8" eb="9">
      <t>ラン</t>
    </rPh>
    <phoneticPr fontId="4"/>
  </si>
  <si>
    <t>人権問題研究センター</t>
  </si>
  <si>
    <t>公立大学法人大阪 理事長　様</t>
    <rPh sb="0" eb="2">
      <t>コウリツ</t>
    </rPh>
    <rPh sb="2" eb="4">
      <t>ダイガク</t>
    </rPh>
    <rPh sb="4" eb="6">
      <t>ホウジン</t>
    </rPh>
    <rPh sb="6" eb="8">
      <t>オオサカ</t>
    </rPh>
    <rPh sb="9" eb="12">
      <t>リジチョウ</t>
    </rPh>
    <rPh sb="13" eb="14">
      <t>サマ</t>
    </rPh>
    <phoneticPr fontId="9"/>
  </si>
  <si>
    <t>令和</t>
    <rPh sb="0" eb="1">
      <t>レイ</t>
    </rPh>
    <rPh sb="1" eb="2">
      <t>ワ</t>
    </rPh>
    <phoneticPr fontId="4"/>
  </si>
  <si>
    <t>令和</t>
    <rPh sb="0" eb="1">
      <t>レイ</t>
    </rPh>
    <rPh sb="1" eb="2">
      <t>ワ</t>
    </rPh>
    <phoneticPr fontId="3"/>
  </si>
  <si>
    <t>平成</t>
    <rPh sb="0" eb="2">
      <t>ヘイセイ</t>
    </rPh>
    <phoneticPr fontId="4"/>
  </si>
  <si>
    <t>令和</t>
    <rPh sb="0" eb="1">
      <t>レイ</t>
    </rPh>
    <rPh sb="1" eb="2">
      <t>ワ</t>
    </rPh>
    <phoneticPr fontId="4"/>
  </si>
  <si>
    <t>三菱ＵＦＪ銀行</t>
    <rPh sb="0" eb="2">
      <t>ミツビシ</t>
    </rPh>
    <rPh sb="5" eb="7">
      <t>ギンコウ</t>
    </rPh>
    <phoneticPr fontId="4"/>
  </si>
  <si>
    <t>徒歩</t>
    <rPh sb="0" eb="2">
      <t>トホ</t>
    </rPh>
    <phoneticPr fontId="4"/>
  </si>
  <si>
    <t>自転車</t>
    <rPh sb="0" eb="3">
      <t>ジテンシャ</t>
    </rPh>
    <phoneticPr fontId="4"/>
  </si>
  <si>
    <t>大阪メトロ</t>
    <rPh sb="0" eb="2">
      <t>オオサカ</t>
    </rPh>
    <phoneticPr fontId="4"/>
  </si>
  <si>
    <t>（大阪府や兵庫県などでは自治体の条例により保険加入が義務化されています）</t>
    <rPh sb="1" eb="4">
      <t>オオサカフ</t>
    </rPh>
    <rPh sb="5" eb="8">
      <t>ヒョウゴケン</t>
    </rPh>
    <rPh sb="12" eb="15">
      <t>ジチタイ</t>
    </rPh>
    <rPh sb="16" eb="18">
      <t>ジョウレイ</t>
    </rPh>
    <rPh sb="21" eb="23">
      <t>ホケン</t>
    </rPh>
    <rPh sb="23" eb="25">
      <t>カニュウ</t>
    </rPh>
    <rPh sb="26" eb="29">
      <t>ギムカ</t>
    </rPh>
    <phoneticPr fontId="4"/>
  </si>
  <si>
    <t xml:space="preserve"> 　（特にバス利用の際は、機関名・最寄のバス停は省略せずに区間の停留所をそれぞれ記入するようにしてください)</t>
    <rPh sb="3" eb="4">
      <t>トク</t>
    </rPh>
    <rPh sb="7" eb="9">
      <t>リヨウ</t>
    </rPh>
    <rPh sb="10" eb="11">
      <t>サイ</t>
    </rPh>
    <rPh sb="13" eb="15">
      <t>キカン</t>
    </rPh>
    <rPh sb="15" eb="16">
      <t>メイ</t>
    </rPh>
    <rPh sb="17" eb="19">
      <t>モヨリ</t>
    </rPh>
    <rPh sb="22" eb="23">
      <t>テイ</t>
    </rPh>
    <rPh sb="24" eb="26">
      <t>ショウリャク</t>
    </rPh>
    <rPh sb="29" eb="31">
      <t>クカン</t>
    </rPh>
    <rPh sb="32" eb="35">
      <t>テイリュウジョ</t>
    </rPh>
    <rPh sb="40" eb="42">
      <t>キニュウ</t>
    </rPh>
    <phoneticPr fontId="4"/>
  </si>
  <si>
    <t>公立大学法人大阪大阪市立大学[令和元年５月様式]</t>
    <rPh sb="0" eb="2">
      <t>こうりつ</t>
    </rPh>
    <rPh sb="2" eb="4">
      <t>だいがく</t>
    </rPh>
    <rPh sb="4" eb="6">
      <t>ほうじん</t>
    </rPh>
    <rPh sb="6" eb="8">
      <t>おおさか</t>
    </rPh>
    <rPh sb="8" eb="10">
      <t>おおさか</t>
    </rPh>
    <rPh sb="10" eb="12">
      <t>しりつ</t>
    </rPh>
    <rPh sb="12" eb="14">
      <t>だいがく</t>
    </rPh>
    <rPh sb="15" eb="16">
      <t>れい</t>
    </rPh>
    <rPh sb="16" eb="17">
      <t>わ</t>
    </rPh>
    <rPh sb="17" eb="19">
      <t>がんねん</t>
    </rPh>
    <rPh sb="18" eb="19">
      <t>ねん</t>
    </rPh>
    <rPh sb="20" eb="21">
      <t>がつ</t>
    </rPh>
    <rPh sb="21" eb="23">
      <t>ようしき</t>
    </rPh>
    <phoneticPr fontId="4" type="Hiragana"/>
  </si>
  <si>
    <t>勤務場所</t>
    <rPh sb="0" eb="2">
      <t>キンム</t>
    </rPh>
    <rPh sb="2" eb="4">
      <t>バショ</t>
    </rPh>
    <phoneticPr fontId="4"/>
  </si>
  <si>
    <t>勤務
場所</t>
    <rPh sb="0" eb="2">
      <t>キンム</t>
    </rPh>
    <rPh sb="3" eb="5">
      <t>バショ</t>
    </rPh>
    <phoneticPr fontId="4"/>
  </si>
  <si>
    <t>杉本キャンパス</t>
    <rPh sb="0" eb="2">
      <t>スギモト</t>
    </rPh>
    <phoneticPr fontId="4"/>
  </si>
  <si>
    <t>阿倍野キャンパス</t>
    <rPh sb="0" eb="3">
      <t>アベノ</t>
    </rPh>
    <phoneticPr fontId="4"/>
  </si>
  <si>
    <t>メディックス</t>
    <phoneticPr fontId="4"/>
  </si>
  <si>
    <t>植物園</t>
    <rPh sb="0" eb="3">
      <t>ショクブツエン</t>
    </rPh>
    <phoneticPr fontId="4"/>
  </si>
  <si>
    <t>梅田サテライト</t>
    <rPh sb="0" eb="2">
      <t>ウメダ</t>
    </rPh>
    <phoneticPr fontId="4"/>
  </si>
  <si>
    <t>グランフロント</t>
    <phoneticPr fontId="4"/>
  </si>
  <si>
    <t>中百舌鳥キャンパス</t>
    <rPh sb="0" eb="4">
      <t>ナカモズ</t>
    </rPh>
    <phoneticPr fontId="4"/>
  </si>
  <si>
    <t>その他（　　　　　　）</t>
    <rPh sb="2" eb="3">
      <t>タ</t>
    </rPh>
    <phoneticPr fontId="4"/>
  </si>
  <si>
    <t>所　属</t>
    <rPh sb="0" eb="1">
      <t>トコロ</t>
    </rPh>
    <rPh sb="2" eb="3">
      <t>ゾク</t>
    </rPh>
    <phoneticPr fontId="4"/>
  </si>
  <si>
    <t>氏　名</t>
    <rPh sb="0" eb="1">
      <t>シ</t>
    </rPh>
    <rPh sb="2" eb="3">
      <t>メイ</t>
    </rPh>
    <phoneticPr fontId="4"/>
  </si>
  <si>
    <t>金融機関コード
(右づめで記入)</t>
    <rPh sb="0" eb="2">
      <t>キンユウ</t>
    </rPh>
    <rPh sb="2" eb="4">
      <t>キカン</t>
    </rPh>
    <phoneticPr fontId="9"/>
  </si>
  <si>
    <t>支店コード
(右づめで記入)</t>
    <rPh sb="0" eb="2">
      <t>シテン</t>
    </rPh>
    <phoneticPr fontId="9"/>
  </si>
  <si>
    <t>口座番号　
(右づめで記入)</t>
    <rPh sb="0" eb="2">
      <t>コウザ</t>
    </rPh>
    <rPh sb="2" eb="4">
      <t>バンゴウ</t>
    </rPh>
    <rPh sb="7" eb="8">
      <t>ミギ</t>
    </rPh>
    <rPh sb="11" eb="13">
      <t>キニュウ</t>
    </rPh>
    <phoneticPr fontId="9"/>
  </si>
  <si>
    <t>監査室</t>
  </si>
  <si>
    <t>人事課</t>
  </si>
  <si>
    <t>財務課</t>
  </si>
  <si>
    <t>広報課</t>
  </si>
  <si>
    <t>新大学設置準備室</t>
  </si>
  <si>
    <t>企画課</t>
  </si>
  <si>
    <t>情報システム課</t>
  </si>
  <si>
    <t>学術情報課</t>
  </si>
  <si>
    <t>入試課</t>
  </si>
  <si>
    <t>国際交流課</t>
  </si>
  <si>
    <t>社会連携課</t>
  </si>
  <si>
    <t>大学院経営学研究科</t>
  </si>
  <si>
    <t>大学院経済学研究科</t>
  </si>
  <si>
    <t>大学院法学研究科</t>
  </si>
  <si>
    <t>大学院文学研究科</t>
  </si>
  <si>
    <t>大学院理学研究科</t>
  </si>
  <si>
    <t>大学院工学研究科</t>
  </si>
  <si>
    <t>大学院生活科学研究科</t>
  </si>
  <si>
    <t>文化交流センター</t>
  </si>
  <si>
    <t>都市健康・スポーツ研究センター</t>
  </si>
  <si>
    <t>大学教育研究センター</t>
  </si>
  <si>
    <t>都市研究プラザ</t>
  </si>
  <si>
    <t>人工光合成研究センター</t>
  </si>
  <si>
    <t>健康科学イノベーションセンター　</t>
  </si>
  <si>
    <t>複合先端研究機構</t>
  </si>
  <si>
    <t>英語教育開発センター</t>
  </si>
  <si>
    <t>大学院都市経営研究科</t>
  </si>
  <si>
    <t>理学部附属植物園</t>
    <rPh sb="0" eb="3">
      <t>リガクブ</t>
    </rPh>
    <rPh sb="3" eb="5">
      <t>フゾク</t>
    </rPh>
    <rPh sb="5" eb="8">
      <t>ショクブツエン</t>
    </rPh>
    <phoneticPr fontId="33"/>
  </si>
  <si>
    <t>教育推進課</t>
  </si>
  <si>
    <t>学生課</t>
  </si>
  <si>
    <t>キャリア支援室</t>
  </si>
  <si>
    <t>総務課</t>
  </si>
  <si>
    <t>ステークホルダー連携推進室</t>
  </si>
  <si>
    <t>安全衛生課</t>
  </si>
  <si>
    <t>施設課</t>
  </si>
  <si>
    <t>情報戦略課</t>
  </si>
  <si>
    <t>研究推進課</t>
  </si>
  <si>
    <t>地域貢献推進本部地域連携センター</t>
  </si>
  <si>
    <t>産学連携推進本部新産業創生研究センター</t>
  </si>
  <si>
    <t>国際化戦略本部国際センター</t>
  </si>
  <si>
    <t>大阪市立大学附属植物園</t>
  </si>
  <si>
    <t>契約課</t>
    <rPh sb="0" eb="2">
      <t>ケイヤク</t>
    </rPh>
    <rPh sb="2" eb="3">
      <t>カ</t>
    </rPh>
    <phoneticPr fontId="4"/>
  </si>
  <si>
    <t>羽曳野キャンパス</t>
    <rPh sb="0" eb="3">
      <t>ハビキノ</t>
    </rPh>
    <phoneticPr fontId="4"/>
  </si>
  <si>
    <t>高専</t>
    <rPh sb="0" eb="2">
      <t>コウセン</t>
    </rPh>
    <phoneticPr fontId="4"/>
  </si>
  <si>
    <t>研究推進課</t>
    <rPh sb="0" eb="2">
      <t>ケンキュウ</t>
    </rPh>
    <rPh sb="2" eb="4">
      <t>スイシン</t>
    </rPh>
    <rPh sb="4" eb="5">
      <t>カ</t>
    </rPh>
    <phoneticPr fontId="4"/>
  </si>
  <si>
    <t>振込口座変更</t>
    <rPh sb="0" eb="2">
      <t>フリコミ</t>
    </rPh>
    <rPh sb="2" eb="4">
      <t>コウザ</t>
    </rPh>
    <rPh sb="4" eb="6">
      <t>ヘンコウ</t>
    </rPh>
    <phoneticPr fontId="4"/>
  </si>
  <si>
    <t>教育推進課</t>
    <rPh sb="0" eb="2">
      <t>キョウイク</t>
    </rPh>
    <rPh sb="2" eb="4">
      <t>スイシン</t>
    </rPh>
    <rPh sb="4" eb="5">
      <t>カ</t>
    </rPh>
    <phoneticPr fontId="4"/>
  </si>
  <si>
    <t>大阪　公</t>
    <rPh sb="0" eb="2">
      <t>オオサカ</t>
    </rPh>
    <rPh sb="3" eb="4">
      <t>コウ</t>
    </rPh>
    <phoneticPr fontId="4"/>
  </si>
  <si>
    <t>三国ケ丘</t>
    <rPh sb="0" eb="4">
      <t>ミクニガオカ</t>
    </rPh>
    <phoneticPr fontId="4"/>
  </si>
  <si>
    <t>590</t>
    <phoneticPr fontId="4"/>
  </si>
  <si>
    <t>0155</t>
    <phoneticPr fontId="4"/>
  </si>
  <si>
    <t>泉ケ丘</t>
    <rPh sb="0" eb="3">
      <t>イズミガオカ</t>
    </rPh>
    <phoneticPr fontId="4"/>
  </si>
  <si>
    <t>中百舌鳥</t>
    <rPh sb="0" eb="4">
      <t>ナカモズ</t>
    </rPh>
    <phoneticPr fontId="4"/>
  </si>
  <si>
    <t>泉北高速鉄道</t>
    <rPh sb="0" eb="2">
      <t>センボク</t>
    </rPh>
    <rPh sb="2" eb="4">
      <t>コウソク</t>
    </rPh>
    <rPh sb="4" eb="6">
      <t>テツドウ</t>
    </rPh>
    <phoneticPr fontId="4"/>
  </si>
  <si>
    <t>南海</t>
    <rPh sb="0" eb="2">
      <t>ナンカイ</t>
    </rPh>
    <phoneticPr fontId="4"/>
  </si>
  <si>
    <t>ゆうちょ銀行</t>
    <rPh sb="4" eb="6">
      <t>ギンコウ</t>
    </rPh>
    <phoneticPr fontId="4"/>
  </si>
  <si>
    <t>四〇八</t>
    <rPh sb="0" eb="3">
      <t>４０８</t>
    </rPh>
    <phoneticPr fontId="4"/>
  </si>
  <si>
    <t>9</t>
    <phoneticPr fontId="4"/>
  </si>
  <si>
    <t>0</t>
    <phoneticPr fontId="4"/>
  </si>
  <si>
    <t>4</t>
    <phoneticPr fontId="4"/>
  </si>
  <si>
    <t>8</t>
    <phoneticPr fontId="4"/>
  </si>
  <si>
    <t>1</t>
    <phoneticPr fontId="4"/>
  </si>
  <si>
    <t>2</t>
    <phoneticPr fontId="4"/>
  </si>
  <si>
    <t>3</t>
    <phoneticPr fontId="4"/>
  </si>
  <si>
    <t>5</t>
    <phoneticPr fontId="4"/>
  </si>
  <si>
    <t>6</t>
    <phoneticPr fontId="4"/>
  </si>
  <si>
    <t>7</t>
    <phoneticPr fontId="4"/>
  </si>
  <si>
    <t>オオサカ　キミ</t>
    <phoneticPr fontId="4"/>
  </si>
  <si>
    <t>大阪府堺市南区茶山台1-1-1</t>
    <phoneticPr fontId="4"/>
  </si>
  <si>
    <t>【記入例】</t>
    <rPh sb="1" eb="3">
      <t>キニュウ</t>
    </rPh>
    <rPh sb="3" eb="4">
      <t>レイ</t>
    </rPh>
    <phoneticPr fontId="4"/>
  </si>
  <si>
    <t>〔パートタイム〕</t>
    <phoneticPr fontId="8"/>
  </si>
  <si>
    <t>〔パートタイム等〕</t>
    <rPh sb="7" eb="8">
      <t>トウ</t>
    </rPh>
    <phoneticPr fontId="8"/>
  </si>
  <si>
    <t>公立大学法人大阪</t>
    <rPh sb="0" eb="2">
      <t>こうりつ</t>
    </rPh>
    <rPh sb="2" eb="4">
      <t>だいがく</t>
    </rPh>
    <rPh sb="4" eb="6">
      <t>ほうじん</t>
    </rPh>
    <rPh sb="6" eb="8">
      <t>おおさか</t>
    </rPh>
    <phoneticPr fontId="4" type="Hiragana"/>
  </si>
  <si>
    <t>公立大学法人大阪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</si>
</sst>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sz val="16"/>
      <name val="ＭＳ 明朝"/>
      <family val="1"/>
      <charset val="128"/>
    </font>
    <font>
      <sz val="10"/>
      <name val="ＭＳ 明朝"/>
      <family val="1"/>
      <charset val="128"/>
    </font>
    <font>
      <sz val="9"/>
      <name val="ＭＳ 明朝"/>
      <family val="1"/>
      <charset val="128"/>
    </font>
    <font>
      <sz val="6"/>
      <name val="HGPｺﾞｼｯｸM"/>
      <family val="3"/>
      <charset val="128"/>
    </font>
    <font>
      <sz val="6"/>
      <name val="ＭＳ Ｐゴシック"/>
      <family val="3"/>
      <charset val="128"/>
    </font>
    <font>
      <sz val="8"/>
      <name val="ＭＳ 明朝"/>
      <family val="1"/>
      <charset val="128"/>
    </font>
    <font>
      <sz val="11"/>
      <color indexed="12"/>
      <name val="ＭＳ 明朝"/>
      <family val="1"/>
      <charset val="128"/>
    </font>
    <font>
      <sz val="9"/>
      <color indexed="12"/>
      <name val="ＭＳ 明朝"/>
      <family val="1"/>
      <charset val="128"/>
    </font>
    <font>
      <b/>
      <sz val="11"/>
      <name val="ＭＳ 明朝"/>
      <family val="1"/>
      <charset val="128"/>
    </font>
    <font>
      <i/>
      <sz val="9"/>
      <name val="ＭＳ 明朝"/>
      <family val="1"/>
      <charset val="128"/>
    </font>
    <font>
      <b/>
      <sz val="8"/>
      <name val="ＭＳ 明朝"/>
      <family val="1"/>
      <charset val="128"/>
    </font>
    <font>
      <b/>
      <sz val="14"/>
      <color rgb="FFFFFF00"/>
      <name val="ＭＳ 明朝"/>
      <family val="1"/>
      <charset val="128"/>
    </font>
    <font>
      <sz val="15"/>
      <name val="ＭＳ 明朝"/>
      <family val="1"/>
      <charset val="128"/>
    </font>
    <font>
      <b/>
      <sz val="9"/>
      <name val="ＭＳ 明朝"/>
      <family val="1"/>
      <charset val="128"/>
    </font>
    <font>
      <b/>
      <sz val="10"/>
      <name val="ＭＳ 明朝"/>
      <family val="1"/>
      <charset val="128"/>
    </font>
    <font>
      <b/>
      <i/>
      <sz val="9"/>
      <name val="ＭＳ 明朝"/>
      <family val="1"/>
      <charset val="128"/>
    </font>
    <font>
      <sz val="13"/>
      <name val="ＭＳ 明朝"/>
      <family val="1"/>
      <charset val="128"/>
    </font>
    <font>
      <sz val="9"/>
      <color indexed="81"/>
      <name val="ＭＳ Ｐゴシック"/>
      <family val="3"/>
      <charset val="128"/>
    </font>
    <font>
      <sz val="14"/>
      <name val="ＭＳ 明朝"/>
      <family val="1"/>
      <charset val="128"/>
    </font>
    <font>
      <b/>
      <sz val="14"/>
      <name val="ＭＳ 明朝"/>
      <family val="1"/>
      <charset val="128"/>
    </font>
    <font>
      <sz val="12"/>
      <name val="HGSｺﾞｼｯｸM"/>
      <family val="3"/>
      <charset val="128"/>
    </font>
    <font>
      <sz val="11"/>
      <name val="HGSｺﾞｼｯｸM"/>
      <family val="3"/>
      <charset val="128"/>
    </font>
    <font>
      <b/>
      <sz val="8"/>
      <name val="ＭＳ Ｐゴシック"/>
      <family val="3"/>
      <charset val="128"/>
    </font>
    <font>
      <sz val="9"/>
      <color rgb="FF000000"/>
      <name val="MS UI Gothic"/>
      <family val="3"/>
      <charset val="128"/>
    </font>
    <font>
      <sz val="11"/>
      <color rgb="FF0000FF"/>
      <name val="ＭＳ 明朝"/>
      <family val="1"/>
      <charset val="128"/>
    </font>
    <font>
      <sz val="9"/>
      <color rgb="FF0000FF"/>
      <name val="ＭＳ 明朝"/>
      <family val="1"/>
      <charset val="128"/>
    </font>
    <font>
      <sz val="10"/>
      <color rgb="FF0000FF"/>
      <name val="ＭＳ 明朝"/>
      <family val="1"/>
      <charset val="128"/>
    </font>
    <font>
      <sz val="13"/>
      <color rgb="FF0000FF"/>
      <name val="ＭＳ 明朝"/>
      <family val="1"/>
      <charset val="128"/>
    </font>
    <font>
      <b/>
      <sz val="15"/>
      <name val="ＭＳ 明朝"/>
      <family val="1"/>
      <charset val="128"/>
    </font>
    <font>
      <sz val="14"/>
      <color rgb="FFFFFF00"/>
      <name val="ＭＳ 明朝"/>
      <family val="1"/>
      <charset val="128"/>
    </font>
    <font>
      <b/>
      <sz val="11"/>
      <name val="HG正楷書体-PRO"/>
      <family val="4"/>
      <charset val="128"/>
    </font>
    <font>
      <b/>
      <sz val="14"/>
      <name val="HG正楷書体-PRO"/>
      <family val="4"/>
      <charset val="128"/>
    </font>
    <font>
      <b/>
      <sz val="11"/>
      <color theme="1" tint="0.249977111117893"/>
      <name val="HG正楷書体-PRO"/>
      <family val="4"/>
      <charset val="128"/>
    </font>
    <font>
      <b/>
      <sz val="9"/>
      <color theme="1" tint="0.249977111117893"/>
      <name val="HG正楷書体-PRO"/>
      <family val="4"/>
      <charset val="128"/>
    </font>
    <font>
      <b/>
      <sz val="10"/>
      <color theme="1" tint="0.249977111117893"/>
      <name val="HG正楷書体-PRO"/>
      <family val="4"/>
      <charset val="128"/>
    </font>
    <font>
      <sz val="10"/>
      <name val="HG正楷書体-PRO"/>
      <family val="4"/>
      <charset val="128"/>
    </font>
    <font>
      <b/>
      <sz val="14"/>
      <name val="メイリオ"/>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5" tint="0.79998168889431442"/>
        <bgColor indexed="64"/>
      </patternFill>
    </fill>
  </fills>
  <borders count="11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hair">
        <color indexed="64"/>
      </bottom>
      <diagonal/>
    </border>
    <border>
      <left/>
      <right style="thick">
        <color indexed="64"/>
      </right>
      <top/>
      <bottom style="hair">
        <color indexed="64"/>
      </bottom>
      <diagonal/>
    </border>
    <border>
      <left style="thin">
        <color indexed="64"/>
      </left>
      <right/>
      <top/>
      <bottom style="thick">
        <color indexed="64"/>
      </bottom>
      <diagonal/>
    </border>
    <border>
      <left/>
      <right style="hair">
        <color indexed="64"/>
      </right>
      <top/>
      <bottom style="thick">
        <color indexed="64"/>
      </bottom>
      <diagonal/>
    </border>
    <border>
      <left/>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hair">
        <color indexed="64"/>
      </bottom>
      <diagonal/>
    </border>
    <border>
      <left style="thick">
        <color indexed="64"/>
      </left>
      <right/>
      <top style="hair">
        <color indexed="64"/>
      </top>
      <bottom/>
      <diagonal/>
    </border>
    <border>
      <left style="thick">
        <color indexed="64"/>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thick">
        <color indexed="64"/>
      </bottom>
      <diagonal/>
    </border>
    <border>
      <left style="thick">
        <color indexed="64"/>
      </left>
      <right style="thin">
        <color indexed="64"/>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left/>
      <right style="thick">
        <color indexed="64"/>
      </right>
      <top style="hair">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hair">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ck">
        <color auto="1"/>
      </right>
      <top/>
      <bottom style="hair">
        <color indexed="64"/>
      </bottom>
      <diagonal/>
    </border>
    <border>
      <left/>
      <right style="thick">
        <color auto="1"/>
      </right>
      <top style="hair">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bottom style="thick">
        <color indexed="64"/>
      </bottom>
      <diagonal/>
    </border>
    <border>
      <left style="hair">
        <color indexed="64"/>
      </left>
      <right/>
      <top style="thick">
        <color indexed="64"/>
      </top>
      <bottom style="hair">
        <color indexed="64"/>
      </bottom>
      <diagonal/>
    </border>
    <border diagonalUp="1">
      <left style="hair">
        <color indexed="64"/>
      </left>
      <right style="thin">
        <color indexed="64"/>
      </right>
      <top style="hair">
        <color indexed="64"/>
      </top>
      <bottom style="hair">
        <color indexed="64"/>
      </bottom>
      <diagonal style="hair">
        <color theme="1" tint="0.499984740745262"/>
      </diagonal>
    </border>
    <border diagonalUp="1">
      <left style="thin">
        <color indexed="64"/>
      </left>
      <right style="thin">
        <color indexed="64"/>
      </right>
      <top style="hair">
        <color indexed="64"/>
      </top>
      <bottom style="hair">
        <color indexed="64"/>
      </bottom>
      <diagonal style="hair">
        <color theme="1" tint="0.499984740745262"/>
      </diagonal>
    </border>
    <border diagonalUp="1">
      <left style="thin">
        <color indexed="64"/>
      </left>
      <right style="hair">
        <color indexed="64"/>
      </right>
      <top style="hair">
        <color indexed="64"/>
      </top>
      <bottom style="hair">
        <color indexed="64"/>
      </bottom>
      <diagonal style="hair">
        <color theme="1" tint="0.499984740745262"/>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5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lignment vertical="center"/>
    </xf>
    <xf numFmtId="0" fontId="0" fillId="0" borderId="56" xfId="0" applyBorder="1">
      <alignment vertical="center"/>
    </xf>
    <xf numFmtId="0" fontId="0" fillId="0" borderId="56" xfId="0"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Border="1">
      <alignment vertical="center"/>
    </xf>
    <xf numFmtId="0" fontId="0" fillId="0" borderId="59" xfId="0" applyBorder="1">
      <alignment vertical="center"/>
    </xf>
    <xf numFmtId="0" fontId="0" fillId="0" borderId="58" xfId="0" applyBorder="1">
      <alignment vertical="center"/>
    </xf>
    <xf numFmtId="49" fontId="0" fillId="0" borderId="60" xfId="0" applyNumberFormat="1" applyBorder="1">
      <alignment vertical="center"/>
    </xf>
    <xf numFmtId="0" fontId="0" fillId="4" borderId="57" xfId="0" applyFill="1" applyBorder="1" applyAlignment="1">
      <alignment horizontal="center" vertical="center"/>
    </xf>
    <xf numFmtId="49" fontId="0" fillId="0" borderId="58" xfId="0" applyNumberFormat="1" applyBorder="1" applyAlignment="1">
      <alignment horizontal="center" vertical="center"/>
    </xf>
    <xf numFmtId="0" fontId="0" fillId="5" borderId="57" xfId="0" applyFill="1" applyBorder="1" applyAlignment="1">
      <alignment horizontal="center" vertical="center"/>
    </xf>
    <xf numFmtId="0" fontId="0" fillId="5" borderId="59" xfId="0" applyFill="1" applyBorder="1" applyAlignment="1">
      <alignment horizontal="center" vertical="center"/>
    </xf>
    <xf numFmtId="49" fontId="0" fillId="0" borderId="57" xfId="0" applyNumberFormat="1" applyBorder="1">
      <alignment vertical="center"/>
    </xf>
    <xf numFmtId="49" fontId="0" fillId="0" borderId="59" xfId="0" applyNumberFormat="1" applyBorder="1">
      <alignment vertical="center"/>
    </xf>
    <xf numFmtId="0" fontId="0" fillId="2" borderId="57" xfId="0" applyFill="1" applyBorder="1" applyAlignment="1">
      <alignment horizontal="center" vertical="center" shrinkToFit="1"/>
    </xf>
    <xf numFmtId="0" fontId="0" fillId="2" borderId="59" xfId="0" applyFill="1" applyBorder="1" applyAlignment="1">
      <alignment horizontal="center" vertical="center" shrinkToFit="1"/>
    </xf>
    <xf numFmtId="0" fontId="0" fillId="3" borderId="57" xfId="0" applyFill="1" applyBorder="1" applyAlignment="1">
      <alignment horizontal="center" vertical="center" shrinkToFit="1"/>
    </xf>
    <xf numFmtId="0" fontId="0" fillId="3" borderId="58" xfId="0" applyFill="1" applyBorder="1" applyAlignment="1">
      <alignment horizontal="center" vertical="center" shrinkToFit="1"/>
    </xf>
    <xf numFmtId="0" fontId="0" fillId="3" borderId="59" xfId="0" applyFill="1" applyBorder="1" applyAlignment="1">
      <alignment horizontal="center" vertical="center" shrinkToFit="1"/>
    </xf>
    <xf numFmtId="0" fontId="0" fillId="2" borderId="58" xfId="0" applyFill="1" applyBorder="1" applyAlignment="1">
      <alignment horizontal="center" vertical="center" shrinkToFit="1"/>
    </xf>
    <xf numFmtId="0" fontId="0" fillId="0" borderId="57" xfId="0" applyBorder="1" applyAlignment="1">
      <alignment vertical="center" shrinkToFit="1"/>
    </xf>
    <xf numFmtId="0" fontId="0" fillId="0" borderId="59" xfId="0" applyBorder="1" applyAlignment="1">
      <alignment vertical="center" shrinkToFit="1"/>
    </xf>
    <xf numFmtId="0" fontId="0" fillId="0" borderId="58" xfId="0" applyBorder="1" applyAlignment="1">
      <alignment vertical="center" shrinkToFit="1"/>
    </xf>
    <xf numFmtId="0" fontId="0" fillId="0" borderId="0" xfId="0" applyAlignment="1">
      <alignment vertical="center" shrinkToFit="1"/>
    </xf>
    <xf numFmtId="0" fontId="0" fillId="0" borderId="56" xfId="0" applyBorder="1" applyAlignment="1">
      <alignment horizontal="center" vertical="center"/>
    </xf>
    <xf numFmtId="0" fontId="0" fillId="4" borderId="58" xfId="0" applyNumberFormat="1" applyFill="1" applyBorder="1" applyAlignment="1">
      <alignment horizontal="center" vertical="center"/>
    </xf>
    <xf numFmtId="0" fontId="0" fillId="4" borderId="59" xfId="0" applyFill="1" applyBorder="1" applyAlignment="1">
      <alignment horizontal="center" vertical="center"/>
    </xf>
    <xf numFmtId="0" fontId="0" fillId="4" borderId="58" xfId="0" applyFill="1" applyBorder="1" applyAlignment="1">
      <alignment horizontal="center" vertical="center"/>
    </xf>
    <xf numFmtId="0" fontId="0" fillId="0" borderId="61" xfId="0" applyBorder="1" applyAlignment="1">
      <alignment horizontal="center" vertical="center"/>
    </xf>
    <xf numFmtId="0" fontId="0" fillId="8" borderId="57" xfId="0" applyFill="1" applyBorder="1" applyAlignment="1" applyProtection="1">
      <alignment horizontal="center" vertical="center"/>
    </xf>
    <xf numFmtId="0" fontId="0" fillId="8" borderId="58" xfId="0" applyFill="1" applyBorder="1" applyAlignment="1" applyProtection="1">
      <alignment horizontal="center" vertical="center"/>
    </xf>
    <xf numFmtId="0" fontId="0" fillId="8" borderId="61" xfId="0" applyFill="1" applyBorder="1" applyAlignment="1" applyProtection="1">
      <alignment horizontal="center" vertical="center"/>
    </xf>
    <xf numFmtId="0" fontId="0" fillId="9" borderId="56" xfId="0" applyFill="1" applyBorder="1" applyAlignment="1">
      <alignment horizontal="center" vertical="center"/>
    </xf>
    <xf numFmtId="0" fontId="7" fillId="0" borderId="10" xfId="1" applyFont="1" applyFill="1" applyBorder="1" applyAlignment="1" applyProtection="1">
      <alignment vertical="center" wrapText="1" shrinkToFit="1"/>
    </xf>
    <xf numFmtId="0" fontId="7" fillId="0" borderId="24" xfId="1" applyFont="1" applyFill="1" applyBorder="1" applyAlignment="1" applyProtection="1">
      <alignment vertical="center" wrapText="1" shrinkToFit="1"/>
    </xf>
    <xf numFmtId="0" fontId="0" fillId="0" borderId="0" xfId="0" applyAlignment="1">
      <alignment horizontal="center" vertical="center"/>
    </xf>
    <xf numFmtId="0" fontId="0" fillId="0" borderId="110" xfId="0" applyBorder="1" applyAlignment="1">
      <alignment horizontal="center" vertical="center"/>
    </xf>
    <xf numFmtId="0" fontId="0" fillId="10" borderId="56" xfId="0" applyFill="1" applyBorder="1" applyAlignment="1">
      <alignment horizontal="center" vertical="center"/>
    </xf>
    <xf numFmtId="0" fontId="0" fillId="10" borderId="57" xfId="0" applyFill="1" applyBorder="1" applyAlignment="1">
      <alignment horizontal="center" vertical="center"/>
    </xf>
    <xf numFmtId="0" fontId="0" fillId="10" borderId="59" xfId="0" applyFill="1" applyBorder="1" applyAlignment="1">
      <alignment horizontal="center" vertical="center"/>
    </xf>
    <xf numFmtId="0" fontId="0" fillId="10" borderId="110" xfId="0" applyFill="1" applyBorder="1" applyAlignment="1">
      <alignment horizontal="center" vertical="center"/>
    </xf>
    <xf numFmtId="0" fontId="0" fillId="10" borderId="56" xfId="0" applyFill="1" applyBorder="1">
      <alignment vertical="center"/>
    </xf>
    <xf numFmtId="0" fontId="0" fillId="10" borderId="58" xfId="0" applyFill="1" applyBorder="1" applyAlignment="1">
      <alignment horizontal="center" vertical="center"/>
    </xf>
    <xf numFmtId="49" fontId="0" fillId="10" borderId="57" xfId="0" applyNumberFormat="1" applyFill="1" applyBorder="1" applyAlignment="1">
      <alignment horizontal="center" vertical="center"/>
    </xf>
    <xf numFmtId="49" fontId="0" fillId="10" borderId="59" xfId="0" applyNumberFormat="1" applyFill="1" applyBorder="1" applyAlignment="1">
      <alignment horizontal="center" vertical="center"/>
    </xf>
    <xf numFmtId="0" fontId="0" fillId="10" borderId="56" xfId="0" applyFill="1" applyBorder="1" applyAlignment="1">
      <alignment horizontal="left" vertical="center"/>
    </xf>
    <xf numFmtId="0" fontId="0" fillId="10" borderId="39" xfId="0" applyFill="1" applyBorder="1">
      <alignment vertical="center"/>
    </xf>
    <xf numFmtId="0" fontId="0" fillId="10" borderId="57" xfId="0" applyFill="1" applyBorder="1" applyAlignment="1">
      <alignment horizontal="center" vertical="center" shrinkToFit="1"/>
    </xf>
    <xf numFmtId="0" fontId="0" fillId="10" borderId="59" xfId="0" applyFill="1" applyBorder="1" applyAlignment="1">
      <alignment horizontal="center" vertical="center" shrinkToFit="1"/>
    </xf>
    <xf numFmtId="0" fontId="0" fillId="10" borderId="40" xfId="0" applyFill="1" applyBorder="1" applyAlignment="1">
      <alignment horizontal="center" vertical="center" shrinkToFit="1"/>
    </xf>
    <xf numFmtId="0" fontId="0" fillId="10" borderId="60" xfId="0" applyFill="1" applyBorder="1" applyAlignment="1">
      <alignment horizontal="center" vertical="center" shrinkToFit="1"/>
    </xf>
    <xf numFmtId="0" fontId="0" fillId="10" borderId="38" xfId="0" applyFill="1" applyBorder="1" applyAlignment="1">
      <alignment horizontal="center" vertical="center" shrinkToFit="1"/>
    </xf>
    <xf numFmtId="49" fontId="0" fillId="10" borderId="58" xfId="0" applyNumberFormat="1" applyFill="1" applyBorder="1" applyAlignment="1">
      <alignment horizontal="center" vertical="center"/>
    </xf>
    <xf numFmtId="0" fontId="0" fillId="10" borderId="61" xfId="0" applyFill="1" applyBorder="1" applyAlignment="1">
      <alignment horizontal="center" vertical="center"/>
    </xf>
    <xf numFmtId="0" fontId="2" fillId="0" borderId="0" xfId="1" applyFont="1" applyFill="1" applyBorder="1" applyProtection="1">
      <alignment vertical="center"/>
    </xf>
    <xf numFmtId="0" fontId="23" fillId="0" borderId="0" xfId="1" applyFont="1" applyFill="1" applyBorder="1" applyProtection="1">
      <alignment vertical="center"/>
    </xf>
    <xf numFmtId="0" fontId="2" fillId="0" borderId="16" xfId="1" applyFont="1" applyFill="1" applyBorder="1" applyAlignment="1" applyProtection="1">
      <alignment horizontal="center" vertical="center" textRotation="255"/>
    </xf>
    <xf numFmtId="0" fontId="2" fillId="0" borderId="16" xfId="1" applyFont="1" applyFill="1" applyBorder="1" applyAlignment="1" applyProtection="1">
      <alignment horizontal="center" vertical="center"/>
    </xf>
    <xf numFmtId="0" fontId="2" fillId="0" borderId="16" xfId="1" applyFont="1" applyFill="1" applyBorder="1" applyProtection="1">
      <alignment vertical="center"/>
    </xf>
    <xf numFmtId="0" fontId="2" fillId="0" borderId="54" xfId="1" applyFont="1" applyFill="1" applyBorder="1" applyProtection="1">
      <alignment vertical="center"/>
    </xf>
    <xf numFmtId="0" fontId="2" fillId="0" borderId="0" xfId="1" applyFont="1" applyFill="1" applyBorder="1" applyAlignment="1" applyProtection="1">
      <alignment vertical="center"/>
    </xf>
    <xf numFmtId="0" fontId="2" fillId="0" borderId="67" xfId="1" applyFont="1" applyFill="1" applyBorder="1" applyAlignment="1" applyProtection="1">
      <alignment horizontal="center" vertical="center" shrinkToFit="1"/>
    </xf>
    <xf numFmtId="0" fontId="2" fillId="0" borderId="68" xfId="1" applyFont="1" applyFill="1" applyBorder="1" applyAlignment="1" applyProtection="1">
      <alignment horizontal="center" vertical="center" shrinkToFit="1"/>
    </xf>
    <xf numFmtId="0" fontId="2" fillId="0" borderId="69" xfId="1" applyFont="1" applyFill="1" applyBorder="1" applyAlignment="1" applyProtection="1">
      <alignment horizontal="center" vertical="center" shrinkToFit="1"/>
    </xf>
    <xf numFmtId="0" fontId="2" fillId="0" borderId="70" xfId="1" applyFont="1" applyFill="1" applyBorder="1" applyAlignment="1" applyProtection="1">
      <alignment horizontal="center" vertical="center" shrinkToFit="1"/>
    </xf>
    <xf numFmtId="49" fontId="2" fillId="0" borderId="69" xfId="1" applyNumberFormat="1" applyFont="1" applyFill="1" applyBorder="1" applyAlignment="1" applyProtection="1">
      <alignment horizontal="center" vertical="center"/>
    </xf>
    <xf numFmtId="49" fontId="2" fillId="0" borderId="68" xfId="1" applyNumberFormat="1" applyFont="1" applyFill="1" applyBorder="1" applyAlignment="1" applyProtection="1">
      <alignment horizontal="center" vertical="center"/>
    </xf>
    <xf numFmtId="0" fontId="2" fillId="0" borderId="69"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69" xfId="1" applyFont="1" applyFill="1" applyBorder="1" applyAlignment="1" applyProtection="1">
      <alignment horizontal="center" vertical="center"/>
    </xf>
    <xf numFmtId="0" fontId="2" fillId="0" borderId="71" xfId="1" applyFont="1" applyFill="1" applyBorder="1" applyAlignment="1" applyProtection="1">
      <alignment horizontal="center" vertical="center"/>
    </xf>
    <xf numFmtId="0" fontId="2" fillId="0" borderId="10" xfId="1" applyFont="1" applyFill="1" applyBorder="1" applyAlignment="1" applyProtection="1">
      <alignment vertical="center" shrinkToFit="1"/>
    </xf>
    <xf numFmtId="0" fontId="2" fillId="0" borderId="90" xfId="1" applyFont="1" applyFill="1" applyBorder="1" applyAlignment="1" applyProtection="1">
      <alignment vertical="center" shrinkToFit="1"/>
    </xf>
    <xf numFmtId="0" fontId="6" fillId="0" borderId="24" xfId="1" applyFont="1" applyFill="1" applyBorder="1" applyAlignment="1" applyProtection="1">
      <alignment vertical="center" shrinkToFit="1"/>
    </xf>
    <xf numFmtId="0" fontId="6" fillId="0" borderId="24" xfId="1" applyFont="1" applyFill="1" applyBorder="1" applyAlignment="1" applyProtection="1"/>
    <xf numFmtId="0" fontId="6" fillId="0" borderId="66" xfId="1" applyFont="1" applyFill="1" applyBorder="1" applyAlignment="1" applyProtection="1">
      <alignment horizontal="right"/>
    </xf>
    <xf numFmtId="0" fontId="6" fillId="0" borderId="31" xfId="1" applyFont="1" applyFill="1" applyBorder="1" applyAlignment="1" applyProtection="1">
      <alignment vertical="center" wrapText="1" shrinkToFit="1"/>
    </xf>
    <xf numFmtId="0" fontId="2" fillId="0" borderId="55" xfId="1" applyFont="1" applyFill="1" applyBorder="1" applyAlignment="1" applyProtection="1">
      <alignment vertical="center" shrinkToFit="1"/>
    </xf>
    <xf numFmtId="0" fontId="2" fillId="0" borderId="31" xfId="1" applyFont="1" applyFill="1" applyBorder="1" applyAlignment="1" applyProtection="1">
      <alignment vertical="center" shrinkToFit="1"/>
    </xf>
    <xf numFmtId="0" fontId="2" fillId="0" borderId="81" xfId="1" applyFont="1" applyFill="1" applyBorder="1" applyAlignment="1" applyProtection="1">
      <alignment vertical="center" shrinkToFit="1"/>
    </xf>
    <xf numFmtId="0" fontId="11" fillId="0" borderId="0" xfId="1" applyFont="1" applyFill="1" applyBorder="1" applyAlignment="1" applyProtection="1">
      <alignment vertical="center" wrapText="1" shrinkToFit="1"/>
    </xf>
    <xf numFmtId="0" fontId="2" fillId="0" borderId="0" xfId="1" applyFont="1" applyFill="1" applyBorder="1" applyAlignment="1" applyProtection="1">
      <alignment horizontal="center" vertical="center"/>
    </xf>
    <xf numFmtId="0" fontId="10" fillId="0" borderId="90" xfId="1" applyFont="1" applyFill="1" applyBorder="1" applyAlignment="1" applyProtection="1">
      <alignment vertical="center"/>
    </xf>
    <xf numFmtId="0" fontId="2" fillId="0" borderId="31" xfId="1" applyFont="1" applyFill="1" applyBorder="1" applyProtection="1">
      <alignment vertical="center"/>
    </xf>
    <xf numFmtId="0" fontId="11" fillId="0" borderId="31" xfId="1" applyFont="1" applyFill="1" applyBorder="1" applyAlignment="1" applyProtection="1">
      <alignment vertical="center" wrapText="1" shrinkToFit="1"/>
    </xf>
    <xf numFmtId="0" fontId="2" fillId="0" borderId="31" xfId="1" applyFont="1" applyFill="1" applyBorder="1" applyAlignment="1" applyProtection="1">
      <alignment horizontal="center" vertical="center"/>
    </xf>
    <xf numFmtId="0" fontId="7" fillId="0" borderId="31" xfId="1" applyFont="1" applyFill="1" applyBorder="1" applyAlignment="1" applyProtection="1">
      <alignment horizontal="center" vertical="center"/>
    </xf>
    <xf numFmtId="0" fontId="7" fillId="0" borderId="31" xfId="1" applyFont="1" applyFill="1" applyBorder="1" applyAlignment="1" applyProtection="1">
      <alignment horizontal="left" vertical="center"/>
    </xf>
    <xf numFmtId="0" fontId="7" fillId="0" borderId="50" xfId="1" applyFont="1" applyFill="1" applyBorder="1" applyAlignment="1" applyProtection="1">
      <alignment vertical="top" wrapText="1"/>
    </xf>
    <xf numFmtId="0" fontId="7" fillId="0" borderId="50" xfId="1" applyFont="1" applyFill="1" applyBorder="1" applyAlignment="1" applyProtection="1">
      <alignment horizontal="center" vertical="center"/>
    </xf>
    <xf numFmtId="0" fontId="7" fillId="0" borderId="50" xfId="1" applyFont="1" applyFill="1" applyBorder="1" applyAlignment="1" applyProtection="1">
      <alignment horizontal="left" vertical="center"/>
    </xf>
    <xf numFmtId="0" fontId="2" fillId="0" borderId="0" xfId="1" applyFont="1" applyFill="1" applyBorder="1" applyAlignment="1" applyProtection="1">
      <alignment horizontal="distributed" vertical="center"/>
    </xf>
    <xf numFmtId="0" fontId="10" fillId="0" borderId="27" xfId="1" applyFont="1" applyFill="1" applyBorder="1" applyAlignment="1" applyProtection="1">
      <alignment vertical="center"/>
    </xf>
    <xf numFmtId="0" fontId="2" fillId="0" borderId="36" xfId="1" applyFont="1" applyFill="1" applyBorder="1" applyAlignment="1" applyProtection="1">
      <alignment vertical="center"/>
    </xf>
    <xf numFmtId="0" fontId="10" fillId="0" borderId="27" xfId="1" applyFont="1" applyFill="1" applyBorder="1" applyProtection="1">
      <alignment vertical="center"/>
    </xf>
    <xf numFmtId="0" fontId="10" fillId="0" borderId="0" xfId="1" applyFont="1" applyFill="1" applyBorder="1" applyProtection="1">
      <alignment vertical="center"/>
    </xf>
    <xf numFmtId="0" fontId="27" fillId="0" borderId="27" xfId="1" applyFont="1" applyFill="1" applyBorder="1" applyProtection="1">
      <alignment vertical="center"/>
    </xf>
    <xf numFmtId="0" fontId="6" fillId="0" borderId="23" xfId="1" applyFont="1" applyFill="1" applyBorder="1" applyAlignment="1" applyProtection="1">
      <alignment horizontal="center" vertical="center" shrinkToFit="1"/>
    </xf>
    <xf numFmtId="0" fontId="2" fillId="0" borderId="24" xfId="1" applyFont="1" applyFill="1" applyBorder="1" applyAlignment="1" applyProtection="1">
      <alignment vertical="top"/>
    </xf>
    <xf numFmtId="0" fontId="7" fillId="0" borderId="0" xfId="1" applyFont="1" applyFill="1" applyBorder="1" applyAlignment="1" applyProtection="1">
      <alignment horizontal="center" vertical="center" wrapText="1"/>
    </xf>
    <xf numFmtId="0" fontId="7" fillId="0" borderId="36" xfId="1" applyFont="1" applyFill="1" applyBorder="1" applyAlignment="1" applyProtection="1">
      <alignment horizontal="center" vertical="center" wrapText="1"/>
    </xf>
    <xf numFmtId="0" fontId="2" fillId="0" borderId="36" xfId="1" applyFont="1" applyFill="1" applyBorder="1" applyAlignment="1" applyProtection="1">
      <alignment horizontal="center" vertical="center" shrinkToFit="1"/>
    </xf>
    <xf numFmtId="0" fontId="6" fillId="0" borderId="0" xfId="1" applyFont="1" applyFill="1" applyBorder="1" applyAlignment="1" applyProtection="1">
      <alignment vertical="center"/>
    </xf>
    <xf numFmtId="0" fontId="2" fillId="0" borderId="101" xfId="1" applyFont="1" applyFill="1" applyBorder="1" applyProtection="1">
      <alignment vertical="center"/>
    </xf>
    <xf numFmtId="0" fontId="2" fillId="0" borderId="10" xfId="1" applyFont="1" applyFill="1" applyBorder="1" applyProtection="1">
      <alignment vertical="center"/>
    </xf>
    <xf numFmtId="0" fontId="2" fillId="0" borderId="27" xfId="1" applyFont="1" applyFill="1" applyBorder="1" applyProtection="1">
      <alignment vertical="center"/>
    </xf>
    <xf numFmtId="0" fontId="11" fillId="0" borderId="0" xfId="1" applyFont="1" applyFill="1" applyBorder="1" applyAlignment="1" applyProtection="1">
      <alignment horizontal="right" vertical="center"/>
    </xf>
    <xf numFmtId="0" fontId="11" fillId="0" borderId="28" xfId="1" applyFont="1" applyFill="1" applyBorder="1" applyAlignment="1" applyProtection="1">
      <alignment horizontal="right" vertical="center"/>
    </xf>
    <xf numFmtId="0" fontId="2" fillId="0" borderId="44" xfId="1" applyFont="1" applyFill="1" applyBorder="1" applyProtection="1">
      <alignment vertical="center"/>
    </xf>
    <xf numFmtId="0" fontId="2" fillId="0" borderId="16" xfId="1" applyFont="1" applyFill="1" applyBorder="1" applyAlignment="1" applyProtection="1">
      <alignment horizontal="distributed" vertical="center" indent="2"/>
    </xf>
    <xf numFmtId="0" fontId="2" fillId="0" borderId="17" xfId="1" applyFont="1" applyFill="1" applyBorder="1" applyAlignment="1" applyProtection="1">
      <alignment horizontal="distributed" vertical="center" indent="2"/>
    </xf>
    <xf numFmtId="0" fontId="2" fillId="0" borderId="18" xfId="1" applyFont="1" applyFill="1" applyBorder="1" applyAlignment="1" applyProtection="1">
      <alignment horizontal="center" vertical="center"/>
    </xf>
    <xf numFmtId="0" fontId="14" fillId="0" borderId="0" xfId="0" applyNumberFormat="1" applyFont="1" applyFill="1" applyBorder="1" applyAlignment="1" applyProtection="1">
      <alignment horizontal="center" shrinkToFit="1"/>
    </xf>
    <xf numFmtId="0" fontId="2" fillId="0" borderId="0" xfId="1" applyFont="1" applyFill="1" applyBorder="1" applyAlignment="1" applyProtection="1">
      <alignment horizontal="distributed" vertical="center" indent="2"/>
    </xf>
    <xf numFmtId="0" fontId="2" fillId="0" borderId="0" xfId="0" applyNumberFormat="1" applyFont="1" applyFill="1" applyBorder="1" applyAlignment="1" applyProtection="1">
      <alignment horizontal="center" vertical="center"/>
    </xf>
    <xf numFmtId="0" fontId="2" fillId="0" borderId="62" xfId="1" applyFont="1" applyFill="1" applyBorder="1" applyAlignment="1" applyProtection="1">
      <alignment horizontal="distributed" vertical="center" justifyLastLine="1"/>
    </xf>
    <xf numFmtId="0" fontId="2" fillId="0" borderId="62" xfId="1" applyFont="1" applyFill="1" applyBorder="1" applyAlignment="1" applyProtection="1">
      <alignment horizontal="distributed" vertical="center"/>
    </xf>
    <xf numFmtId="0" fontId="2" fillId="0" borderId="62" xfId="1" applyFont="1" applyFill="1" applyBorder="1" applyAlignment="1" applyProtection="1">
      <alignment horizontal="center" vertical="center"/>
    </xf>
    <xf numFmtId="0" fontId="21" fillId="0" borderId="62" xfId="1" applyFont="1" applyFill="1" applyBorder="1" applyAlignment="1" applyProtection="1">
      <alignment horizontal="left" vertical="center"/>
    </xf>
    <xf numFmtId="0" fontId="21" fillId="0" borderId="0" xfId="1" applyFont="1" applyFill="1" applyBorder="1" applyAlignment="1" applyProtection="1">
      <alignment horizontal="left" vertical="center"/>
    </xf>
    <xf numFmtId="0" fontId="0" fillId="0" borderId="0" xfId="0" applyBorder="1" applyAlignment="1" applyProtection="1">
      <alignment vertical="top"/>
    </xf>
    <xf numFmtId="0" fontId="18" fillId="0" borderId="52" xfId="1" applyFont="1" applyFill="1" applyBorder="1" applyAlignment="1" applyProtection="1">
      <alignment wrapText="1"/>
    </xf>
    <xf numFmtId="0" fontId="18" fillId="0" borderId="20" xfId="1" applyFont="1" applyFill="1" applyBorder="1" applyAlignment="1" applyProtection="1">
      <alignment wrapText="1"/>
    </xf>
    <xf numFmtId="0" fontId="7" fillId="0" borderId="20" xfId="1" applyFont="1" applyFill="1" applyBorder="1" applyAlignment="1" applyProtection="1">
      <alignment horizontal="center" vertical="top"/>
    </xf>
    <xf numFmtId="0" fontId="2" fillId="0" borderId="20"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0" fontId="2" fillId="0" borderId="27" xfId="1" applyFont="1" applyFill="1" applyBorder="1" applyAlignment="1" applyProtection="1">
      <alignment horizontal="center" vertical="center"/>
    </xf>
    <xf numFmtId="0" fontId="0" fillId="0" borderId="0" xfId="0" applyAlignment="1" applyProtection="1">
      <alignment vertical="top"/>
    </xf>
    <xf numFmtId="0" fontId="19" fillId="0" borderId="53" xfId="1" applyFont="1" applyFill="1" applyBorder="1" applyAlignment="1" applyProtection="1">
      <alignment vertical="center" wrapText="1"/>
    </xf>
    <xf numFmtId="0" fontId="19" fillId="0" borderId="0" xfId="1" applyFont="1" applyFill="1" applyBorder="1" applyAlignment="1" applyProtection="1">
      <alignment vertical="center" wrapText="1"/>
    </xf>
    <xf numFmtId="0" fontId="7" fillId="0" borderId="0" xfId="1" applyFont="1" applyFill="1" applyBorder="1" applyAlignment="1" applyProtection="1">
      <alignment horizontal="center" vertical="top"/>
    </xf>
    <xf numFmtId="0" fontId="0" fillId="0" borderId="0" xfId="0" applyBorder="1" applyAlignment="1" applyProtection="1">
      <alignment horizontal="center" vertical="center"/>
    </xf>
    <xf numFmtId="0" fontId="0" fillId="0" borderId="36" xfId="0" applyBorder="1" applyAlignment="1" applyProtection="1">
      <alignment horizontal="center" vertical="center"/>
    </xf>
    <xf numFmtId="0" fontId="20" fillId="0" borderId="15" xfId="0" applyNumberFormat="1" applyFont="1" applyFill="1" applyBorder="1" applyAlignment="1" applyProtection="1">
      <alignment horizontal="center" shrinkToFit="1"/>
    </xf>
    <xf numFmtId="0" fontId="20" fillId="0" borderId="16" xfId="0" applyNumberFormat="1" applyFont="1" applyFill="1" applyBorder="1" applyAlignment="1" applyProtection="1">
      <alignment horizontal="center" shrinkToFit="1"/>
    </xf>
    <xf numFmtId="0" fontId="14" fillId="0" borderId="16" xfId="0" applyNumberFormat="1" applyFont="1" applyFill="1" applyBorder="1" applyAlignment="1" applyProtection="1">
      <alignment horizontal="center"/>
    </xf>
    <xf numFmtId="0" fontId="0" fillId="0" borderId="18" xfId="0" applyBorder="1" applyAlignment="1" applyProtection="1">
      <alignment horizontal="center" vertical="center"/>
    </xf>
    <xf numFmtId="0" fontId="0" fillId="0" borderId="0" xfId="1" applyFont="1" applyFill="1" applyBorder="1" applyAlignment="1" applyProtection="1">
      <alignment vertical="center" shrinkToFit="1"/>
    </xf>
    <xf numFmtId="0" fontId="2" fillId="0" borderId="0" xfId="1" applyFont="1" applyFill="1" applyBorder="1" applyAlignment="1" applyProtection="1">
      <alignment vertical="center" shrinkToFit="1"/>
    </xf>
    <xf numFmtId="0" fontId="14" fillId="0" borderId="0" xfId="0" applyNumberFormat="1" applyFont="1" applyFill="1" applyBorder="1" applyAlignment="1" applyProtection="1">
      <alignment horizontal="left"/>
    </xf>
    <xf numFmtId="0" fontId="25" fillId="7" borderId="8" xfId="0" applyFont="1" applyFill="1" applyBorder="1" applyAlignment="1" applyProtection="1">
      <alignment horizontal="left" vertical="center" shrinkToFit="1"/>
    </xf>
    <xf numFmtId="0" fontId="7" fillId="0" borderId="0" xfId="0" applyNumberFormat="1" applyFont="1" applyFill="1" applyBorder="1" applyAlignment="1" applyProtection="1">
      <alignment vertical="center" shrinkToFit="1"/>
    </xf>
    <xf numFmtId="0" fontId="26" fillId="7" borderId="8" xfId="0" applyFont="1" applyFill="1" applyBorder="1" applyAlignment="1" applyProtection="1">
      <alignment shrinkToFit="1"/>
    </xf>
    <xf numFmtId="0" fontId="26" fillId="7" borderId="8" xfId="0" applyFont="1" applyFill="1" applyBorder="1" applyAlignment="1" applyProtection="1"/>
    <xf numFmtId="0" fontId="26" fillId="0" borderId="8" xfId="1" applyFont="1" applyFill="1" applyBorder="1" applyAlignment="1" applyProtection="1"/>
    <xf numFmtId="0" fontId="12" fillId="0" borderId="31" xfId="1" applyFont="1" applyFill="1" applyBorder="1" applyAlignment="1" applyProtection="1">
      <alignment horizontal="center" vertical="center"/>
    </xf>
    <xf numFmtId="0" fontId="12" fillId="0" borderId="50" xfId="1" applyFont="1" applyFill="1" applyBorder="1" applyAlignment="1" applyProtection="1">
      <alignment vertical="top" wrapText="1"/>
    </xf>
    <xf numFmtId="0" fontId="12" fillId="0" borderId="50" xfId="1" applyFont="1" applyFill="1" applyBorder="1" applyAlignment="1" applyProtection="1">
      <alignment horizontal="center" vertical="center"/>
    </xf>
    <xf numFmtId="0" fontId="26" fillId="0" borderId="55" xfId="1" applyFont="1" applyFill="1" applyBorder="1" applyProtection="1">
      <alignment vertical="center"/>
    </xf>
    <xf numFmtId="0" fontId="2" fillId="0" borderId="32" xfId="1" applyFont="1" applyFill="1" applyBorder="1" applyProtection="1">
      <alignment vertical="center"/>
    </xf>
    <xf numFmtId="0" fontId="0" fillId="0" borderId="55" xfId="1" applyFont="1" applyFill="1" applyBorder="1" applyProtection="1">
      <alignment vertical="center"/>
    </xf>
    <xf numFmtId="0" fontId="2" fillId="0" borderId="67" xfId="1" applyFont="1" applyFill="1" applyBorder="1" applyAlignment="1" applyProtection="1">
      <alignment horizontal="center" vertical="center" shrinkToFit="1"/>
      <protection locked="0"/>
    </xf>
    <xf numFmtId="0" fontId="2" fillId="0" borderId="68" xfId="1" applyFont="1" applyFill="1" applyBorder="1" applyAlignment="1" applyProtection="1">
      <alignment horizontal="center" vertical="center" shrinkToFit="1"/>
      <protection locked="0"/>
    </xf>
    <xf numFmtId="0" fontId="2" fillId="0" borderId="69" xfId="1" applyFont="1" applyFill="1" applyBorder="1" applyAlignment="1" applyProtection="1">
      <alignment horizontal="center" vertical="center" shrinkToFit="1"/>
      <protection locked="0"/>
    </xf>
    <xf numFmtId="0" fontId="2" fillId="0" borderId="70" xfId="1" applyFont="1" applyFill="1" applyBorder="1" applyAlignment="1" applyProtection="1">
      <alignment horizontal="center" vertical="center" shrinkToFit="1"/>
      <protection locked="0"/>
    </xf>
    <xf numFmtId="49" fontId="2" fillId="0" borderId="69" xfId="1" applyNumberFormat="1" applyFont="1" applyFill="1" applyBorder="1" applyAlignment="1" applyProtection="1">
      <alignment horizontal="center" vertical="center"/>
      <protection locked="0"/>
    </xf>
    <xf numFmtId="49" fontId="2" fillId="0" borderId="68" xfId="1" applyNumberFormat="1" applyFont="1" applyFill="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1" applyFont="1" applyFill="1" applyBorder="1" applyAlignment="1" applyProtection="1">
      <alignment horizontal="center" vertical="center"/>
      <protection locked="0"/>
    </xf>
    <xf numFmtId="0" fontId="2" fillId="0" borderId="71" xfId="1" applyFont="1" applyFill="1" applyBorder="1" applyAlignment="1" applyProtection="1">
      <alignment horizontal="center" vertical="center"/>
      <protection locked="0"/>
    </xf>
    <xf numFmtId="0" fontId="26" fillId="0" borderId="0" xfId="1" applyFont="1" applyFill="1" applyBorder="1" applyProtection="1">
      <alignment vertical="center"/>
    </xf>
    <xf numFmtId="0" fontId="26" fillId="0" borderId="32" xfId="1" applyFont="1" applyFill="1" applyBorder="1" applyProtection="1">
      <alignment vertical="center"/>
    </xf>
    <xf numFmtId="0" fontId="2" fillId="0" borderId="10" xfId="1" applyFont="1" applyFill="1" applyBorder="1" applyAlignment="1" applyProtection="1">
      <alignment vertical="center"/>
    </xf>
    <xf numFmtId="0" fontId="2" fillId="0" borderId="16" xfId="1" applyFont="1" applyFill="1" applyBorder="1" applyAlignment="1" applyProtection="1">
      <alignment vertical="center"/>
    </xf>
    <xf numFmtId="0" fontId="7" fillId="0" borderId="31" xfId="1" applyFont="1" applyFill="1" applyBorder="1" applyAlignment="1" applyProtection="1">
      <alignment vertical="top" wrapText="1"/>
    </xf>
    <xf numFmtId="0" fontId="2" fillId="0" borderId="0" xfId="1" applyFont="1" applyFill="1" applyBorder="1" applyAlignment="1" applyProtection="1">
      <alignment horizontal="center" vertical="center" shrinkToFit="1"/>
    </xf>
    <xf numFmtId="0" fontId="11" fillId="0" borderId="0" xfId="1" applyFont="1" applyFill="1" applyBorder="1" applyAlignment="1" applyProtection="1">
      <alignment horizontal="center" vertical="center" shrinkToFit="1"/>
    </xf>
    <xf numFmtId="0" fontId="7" fillId="0" borderId="0" xfId="0" applyFont="1" applyBorder="1" applyAlignment="1" applyProtection="1">
      <alignment vertical="center"/>
    </xf>
    <xf numFmtId="0" fontId="0" fillId="0" borderId="0"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24" xfId="0" applyBorder="1" applyAlignment="1" applyProtection="1">
      <alignment vertical="center"/>
    </xf>
    <xf numFmtId="0" fontId="12" fillId="0" borderId="31" xfId="1" applyFont="1" applyFill="1" applyBorder="1" applyAlignment="1" applyProtection="1">
      <alignment vertical="top" wrapText="1"/>
    </xf>
    <xf numFmtId="0" fontId="0" fillId="0" borderId="27" xfId="0" applyBorder="1" applyAlignment="1" applyProtection="1">
      <alignment horizontal="center" vertical="center"/>
    </xf>
    <xf numFmtId="0" fontId="0" fillId="0" borderId="16" xfId="0" applyBorder="1" applyAlignment="1" applyProtection="1">
      <alignment horizontal="center" vertical="center"/>
    </xf>
    <xf numFmtId="0" fontId="2" fillId="0" borderId="24" xfId="1" applyFont="1" applyFill="1" applyBorder="1" applyAlignment="1" applyProtection="1">
      <alignment vertical="center" shrinkToFit="1"/>
    </xf>
    <xf numFmtId="0" fontId="0" fillId="0" borderId="0" xfId="0" applyFill="1" applyBorder="1" applyAlignment="1" applyProtection="1">
      <alignment vertical="center"/>
    </xf>
    <xf numFmtId="0" fontId="26" fillId="7" borderId="8" xfId="1" applyFont="1" applyFill="1" applyBorder="1" applyAlignment="1" applyProtection="1"/>
    <xf numFmtId="0" fontId="26" fillId="7" borderId="0" xfId="1" applyFont="1" applyFill="1" applyBorder="1" applyProtection="1">
      <alignment vertical="center"/>
    </xf>
    <xf numFmtId="0" fontId="26" fillId="7" borderId="55" xfId="1" applyFont="1" applyFill="1" applyBorder="1" applyProtection="1">
      <alignment vertical="center"/>
    </xf>
    <xf numFmtId="0" fontId="26" fillId="7" borderId="32" xfId="1" applyFont="1" applyFill="1" applyBorder="1" applyProtection="1">
      <alignment vertical="center"/>
    </xf>
    <xf numFmtId="0" fontId="2" fillId="0" borderId="10" xfId="1" applyFont="1" applyFill="1" applyBorder="1" applyAlignment="1" applyProtection="1">
      <alignment vertical="center"/>
    </xf>
    <xf numFmtId="0" fontId="2" fillId="0" borderId="16" xfId="1" applyFont="1" applyFill="1" applyBorder="1" applyAlignment="1" applyProtection="1">
      <alignment vertical="center"/>
    </xf>
    <xf numFmtId="0" fontId="0" fillId="0" borderId="10" xfId="0" applyBorder="1" applyAlignment="1" applyProtection="1">
      <alignment vertical="center"/>
    </xf>
    <xf numFmtId="0" fontId="2" fillId="0" borderId="0" xfId="1" applyFont="1" applyFill="1" applyBorder="1" applyAlignment="1" applyProtection="1">
      <alignment horizontal="center" vertical="center" shrinkToFit="1"/>
    </xf>
    <xf numFmtId="0" fontId="11" fillId="0" borderId="0" xfId="1" applyFont="1" applyFill="1" applyBorder="1" applyAlignment="1" applyProtection="1">
      <alignment horizontal="center" vertical="center" shrinkToFit="1"/>
    </xf>
    <xf numFmtId="0" fontId="0" fillId="0" borderId="11" xfId="0" applyBorder="1" applyAlignment="1" applyProtection="1">
      <alignment vertical="center"/>
    </xf>
    <xf numFmtId="0" fontId="0" fillId="0" borderId="0" xfId="0" applyBorder="1" applyAlignment="1" applyProtection="1">
      <alignment vertical="center"/>
    </xf>
    <xf numFmtId="0" fontId="12" fillId="0" borderId="31" xfId="1" applyFont="1" applyFill="1" applyBorder="1" applyAlignment="1" applyProtection="1">
      <alignment vertical="top" wrapText="1"/>
    </xf>
    <xf numFmtId="0" fontId="0" fillId="0" borderId="27" xfId="0" applyBorder="1" applyAlignment="1" applyProtection="1">
      <alignment horizontal="center" vertical="center"/>
    </xf>
    <xf numFmtId="0" fontId="0" fillId="0" borderId="16" xfId="0" applyBorder="1" applyAlignment="1" applyProtection="1">
      <alignment horizontal="center" vertical="center"/>
    </xf>
    <xf numFmtId="0" fontId="2" fillId="4" borderId="10" xfId="1" applyFont="1" applyFill="1" applyBorder="1" applyAlignment="1" applyProtection="1">
      <alignment vertical="center" shrinkToFit="1"/>
    </xf>
    <xf numFmtId="0" fontId="2" fillId="4" borderId="0" xfId="1" applyFont="1" applyFill="1" applyBorder="1" applyProtection="1">
      <alignment vertical="center"/>
    </xf>
    <xf numFmtId="0" fontId="7" fillId="4" borderId="10" xfId="1" applyFont="1" applyFill="1" applyBorder="1" applyAlignment="1" applyProtection="1">
      <alignment vertical="center" wrapText="1" shrinkToFit="1"/>
    </xf>
    <xf numFmtId="0" fontId="2" fillId="4" borderId="90" xfId="1" applyFont="1" applyFill="1" applyBorder="1" applyAlignment="1" applyProtection="1">
      <alignment vertical="center" shrinkToFit="1"/>
    </xf>
    <xf numFmtId="0" fontId="6" fillId="4" borderId="24" xfId="1" applyFont="1" applyFill="1" applyBorder="1" applyAlignment="1" applyProtection="1">
      <alignment vertical="center" shrinkToFit="1"/>
    </xf>
    <xf numFmtId="0" fontId="2" fillId="4" borderId="24" xfId="1" applyFont="1" applyFill="1" applyBorder="1" applyAlignment="1" applyProtection="1">
      <alignment vertical="center" shrinkToFit="1"/>
    </xf>
    <xf numFmtId="0" fontId="7" fillId="4" borderId="24" xfId="1" applyFont="1" applyFill="1" applyBorder="1" applyAlignment="1" applyProtection="1">
      <alignment vertical="center" wrapText="1" shrinkToFit="1"/>
    </xf>
    <xf numFmtId="0" fontId="39" fillId="4" borderId="31" xfId="1" applyFont="1" applyFill="1" applyBorder="1" applyAlignment="1" applyProtection="1">
      <alignment vertical="center" wrapText="1" shrinkToFit="1"/>
    </xf>
    <xf numFmtId="0" fontId="6" fillId="4" borderId="31" xfId="1" applyFont="1" applyFill="1" applyBorder="1" applyAlignment="1" applyProtection="1">
      <alignment vertical="center" wrapText="1" shrinkToFit="1"/>
    </xf>
    <xf numFmtId="0" fontId="2" fillId="4" borderId="55" xfId="1" applyFont="1" applyFill="1" applyBorder="1" applyAlignment="1" applyProtection="1">
      <alignment vertical="center" shrinkToFit="1"/>
    </xf>
    <xf numFmtId="0" fontId="2" fillId="4" borderId="31" xfId="1" applyFont="1" applyFill="1" applyBorder="1" applyAlignment="1" applyProtection="1">
      <alignment vertical="center" shrinkToFit="1"/>
    </xf>
    <xf numFmtId="0" fontId="2" fillId="4" borderId="81" xfId="1" applyFont="1" applyFill="1" applyBorder="1" applyAlignment="1" applyProtection="1">
      <alignment vertical="center" shrinkToFit="1"/>
    </xf>
    <xf numFmtId="0" fontId="11" fillId="4" borderId="0" xfId="1" applyFont="1" applyFill="1" applyBorder="1" applyAlignment="1" applyProtection="1">
      <alignment vertical="center" wrapText="1" shrinkToFit="1"/>
    </xf>
    <xf numFmtId="0" fontId="2" fillId="4" borderId="0" xfId="1" applyFont="1" applyFill="1" applyBorder="1" applyAlignment="1" applyProtection="1">
      <alignment horizontal="center" vertical="center"/>
    </xf>
    <xf numFmtId="0" fontId="2" fillId="4" borderId="0" xfId="1" applyFont="1" applyFill="1" applyBorder="1" applyAlignment="1" applyProtection="1">
      <alignment vertical="center"/>
    </xf>
    <xf numFmtId="0" fontId="2" fillId="4" borderId="10" xfId="1" applyFont="1" applyFill="1" applyBorder="1" applyAlignment="1" applyProtection="1">
      <alignment vertical="center"/>
    </xf>
    <xf numFmtId="0" fontId="10" fillId="4" borderId="90" xfId="1" applyFont="1" applyFill="1" applyBorder="1" applyAlignment="1" applyProtection="1">
      <alignment vertical="center"/>
    </xf>
    <xf numFmtId="0" fontId="2" fillId="4" borderId="31" xfId="1" applyFont="1" applyFill="1" applyBorder="1" applyProtection="1">
      <alignment vertical="center"/>
    </xf>
    <xf numFmtId="0" fontId="11" fillId="4" borderId="31" xfId="1" applyFont="1" applyFill="1" applyBorder="1" applyAlignment="1" applyProtection="1">
      <alignment vertical="center" wrapText="1" shrinkToFit="1"/>
    </xf>
    <xf numFmtId="0" fontId="2" fillId="4" borderId="31" xfId="1" applyFont="1" applyFill="1" applyBorder="1" applyAlignment="1" applyProtection="1">
      <alignment horizontal="center" vertical="center"/>
    </xf>
    <xf numFmtId="0" fontId="6" fillId="0" borderId="27" xfId="1" applyFont="1" applyFill="1" applyBorder="1" applyAlignment="1" applyProtection="1">
      <alignment horizontal="center" vertical="center" shrinkToFit="1"/>
    </xf>
    <xf numFmtId="0" fontId="2" fillId="0" borderId="0" xfId="1" applyFont="1" applyFill="1" applyBorder="1" applyAlignment="1" applyProtection="1">
      <alignment vertical="top"/>
    </xf>
    <xf numFmtId="0" fontId="41" fillId="0" borderId="0" xfId="1" applyFont="1" applyFill="1" applyBorder="1" applyProtection="1">
      <alignment vertical="center"/>
    </xf>
    <xf numFmtId="0" fontId="0" fillId="0" borderId="0" xfId="1" applyFont="1" applyFill="1" applyBorder="1" applyAlignment="1" applyProtection="1">
      <alignment vertical="center"/>
    </xf>
    <xf numFmtId="0" fontId="17" fillId="0" borderId="19" xfId="1" applyFont="1" applyFill="1" applyBorder="1" applyAlignment="1" applyProtection="1">
      <alignment horizontal="center" vertical="center"/>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6" fillId="4" borderId="52" xfId="1" applyFont="1" applyFill="1" applyBorder="1" applyAlignment="1" applyProtection="1">
      <alignment horizontal="center" vertical="center"/>
    </xf>
    <xf numFmtId="0" fontId="6" fillId="4" borderId="20" xfId="1" applyFont="1" applyFill="1" applyBorder="1" applyAlignment="1" applyProtection="1">
      <alignment horizontal="center" vertical="center"/>
    </xf>
    <xf numFmtId="0" fontId="6" fillId="4" borderId="53" xfId="1" applyFont="1" applyFill="1" applyBorder="1" applyAlignment="1" applyProtection="1">
      <alignment horizontal="center" vertical="center"/>
    </xf>
    <xf numFmtId="0" fontId="6" fillId="4" borderId="0" xfId="1" applyFont="1" applyFill="1" applyBorder="1" applyAlignment="1" applyProtection="1">
      <alignment horizontal="center" vertical="center"/>
    </xf>
    <xf numFmtId="0" fontId="40" fillId="4" borderId="20" xfId="1" applyFont="1" applyFill="1" applyBorder="1" applyAlignment="1" applyProtection="1">
      <alignment horizontal="center" vertical="center" shrinkToFit="1"/>
      <protection locked="0"/>
    </xf>
    <xf numFmtId="0" fontId="40" fillId="4" borderId="0" xfId="1" applyFont="1" applyFill="1" applyBorder="1" applyAlignment="1" applyProtection="1">
      <alignment horizontal="center" vertical="center" shrinkToFit="1"/>
      <protection locked="0"/>
    </xf>
    <xf numFmtId="0" fontId="6" fillId="4" borderId="22" xfId="1" applyFont="1" applyFill="1" applyBorder="1" applyAlignment="1" applyProtection="1">
      <alignment horizontal="center" vertical="center"/>
    </xf>
    <xf numFmtId="0" fontId="6" fillId="4" borderId="69" xfId="1" applyFont="1" applyFill="1" applyBorder="1" applyAlignment="1" applyProtection="1">
      <alignment horizontal="center" vertical="center"/>
    </xf>
    <xf numFmtId="0" fontId="6" fillId="4" borderId="105" xfId="1" applyFont="1" applyFill="1" applyBorder="1" applyAlignment="1" applyProtection="1">
      <alignment horizontal="center" vertical="center"/>
    </xf>
    <xf numFmtId="0" fontId="10" fillId="0" borderId="23" xfId="1" applyFont="1" applyFill="1" applyBorder="1" applyAlignment="1" applyProtection="1">
      <alignment horizontal="center" vertical="center"/>
    </xf>
    <xf numFmtId="0" fontId="10" fillId="0" borderId="24"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28" xfId="1" applyFont="1" applyFill="1" applyBorder="1" applyAlignment="1" applyProtection="1">
      <alignment horizontal="center" vertical="center"/>
    </xf>
    <xf numFmtId="0" fontId="34" fillId="0" borderId="0" xfId="1" applyFont="1" applyFill="1" applyBorder="1" applyAlignment="1" applyProtection="1">
      <alignment horizontal="center" vertical="center" shrinkToFit="1"/>
    </xf>
    <xf numFmtId="0" fontId="0" fillId="0" borderId="23" xfId="1" applyFont="1" applyFill="1" applyBorder="1" applyAlignment="1" applyProtection="1">
      <alignment horizontal="center" vertical="center"/>
    </xf>
    <xf numFmtId="0" fontId="2" fillId="0" borderId="24" xfId="1" applyFont="1" applyFill="1" applyBorder="1" applyAlignment="1" applyProtection="1">
      <alignment horizontal="center" vertical="center"/>
    </xf>
    <xf numFmtId="0" fontId="6" fillId="2" borderId="82" xfId="1" applyFont="1" applyFill="1" applyBorder="1" applyAlignment="1" applyProtection="1">
      <alignment horizontal="center" vertical="center" wrapText="1" justifyLastLine="1"/>
    </xf>
    <xf numFmtId="0" fontId="0" fillId="0" borderId="83" xfId="0" applyBorder="1" applyAlignment="1" applyProtection="1">
      <alignment horizontal="center" vertical="center" wrapText="1" justifyLastLine="1"/>
    </xf>
    <xf numFmtId="0" fontId="0" fillId="0" borderId="84" xfId="0" applyBorder="1" applyAlignment="1" applyProtection="1">
      <alignment horizontal="center" vertical="center" wrapText="1" justifyLastLine="1"/>
    </xf>
    <xf numFmtId="0" fontId="37" fillId="4" borderId="106" xfId="1" applyFont="1" applyFill="1" applyBorder="1" applyAlignment="1" applyProtection="1">
      <alignment horizontal="center" vertical="center" shrinkToFit="1"/>
      <protection locked="0"/>
    </xf>
    <xf numFmtId="0" fontId="37" fillId="4" borderId="83" xfId="1" applyFont="1" applyFill="1" applyBorder="1" applyAlignment="1" applyProtection="1">
      <alignment horizontal="center" vertical="center" shrinkToFit="1"/>
      <protection locked="0"/>
    </xf>
    <xf numFmtId="0" fontId="37" fillId="4" borderId="84" xfId="1" applyFont="1" applyFill="1" applyBorder="1" applyAlignment="1" applyProtection="1">
      <alignment horizontal="center" vertical="center" shrinkToFit="1"/>
      <protection locked="0"/>
    </xf>
    <xf numFmtId="0" fontId="4" fillId="2" borderId="106" xfId="1" applyFont="1" applyFill="1" applyBorder="1" applyAlignment="1" applyProtection="1">
      <alignment horizontal="center" vertical="center" wrapText="1" shrinkToFit="1"/>
    </xf>
    <xf numFmtId="0" fontId="4" fillId="2" borderId="84" xfId="1" applyFont="1" applyFill="1" applyBorder="1" applyAlignment="1" applyProtection="1">
      <alignment horizontal="center" vertical="center" shrinkToFit="1"/>
    </xf>
    <xf numFmtId="0" fontId="38" fillId="4" borderId="106" xfId="1" applyFont="1" applyFill="1" applyBorder="1" applyAlignment="1" applyProtection="1">
      <alignment horizontal="center" vertical="center" shrinkToFit="1"/>
      <protection locked="0"/>
    </xf>
    <xf numFmtId="0" fontId="38" fillId="4" borderId="83" xfId="1" applyFont="1" applyFill="1" applyBorder="1" applyAlignment="1" applyProtection="1">
      <alignment horizontal="center" vertical="center" shrinkToFit="1"/>
      <protection locked="0"/>
    </xf>
    <xf numFmtId="0" fontId="38" fillId="4" borderId="97" xfId="1" applyFont="1" applyFill="1" applyBorder="1" applyAlignment="1" applyProtection="1">
      <alignment horizontal="center" vertical="center" shrinkToFit="1"/>
      <protection locked="0"/>
    </xf>
    <xf numFmtId="0" fontId="7" fillId="0" borderId="27" xfId="1" applyFont="1" applyFill="1" applyBorder="1" applyAlignment="1" applyProtection="1">
      <alignment vertical="center"/>
    </xf>
    <xf numFmtId="0" fontId="7" fillId="0" borderId="0" xfId="1" applyFont="1" applyFill="1" applyBorder="1" applyAlignment="1" applyProtection="1">
      <alignment vertical="center"/>
    </xf>
    <xf numFmtId="0" fontId="7" fillId="0" borderId="28" xfId="1" applyFont="1" applyFill="1" applyBorder="1" applyAlignment="1" applyProtection="1">
      <alignment vertical="center"/>
    </xf>
    <xf numFmtId="0" fontId="6" fillId="2" borderId="63"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28" xfId="1" applyFont="1" applyFill="1" applyBorder="1" applyAlignment="1" applyProtection="1">
      <alignment horizontal="center" vertical="center"/>
    </xf>
    <xf numFmtId="0" fontId="6" fillId="2" borderId="65"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6" fillId="2" borderId="25" xfId="1" applyFont="1" applyFill="1" applyBorder="1" applyAlignment="1" applyProtection="1">
      <alignment horizontal="center" vertical="center"/>
    </xf>
    <xf numFmtId="0" fontId="37" fillId="4" borderId="9" xfId="1" applyFont="1" applyFill="1" applyBorder="1" applyAlignment="1" applyProtection="1">
      <alignment horizontal="center" vertical="center"/>
      <protection locked="0"/>
    </xf>
    <xf numFmtId="0" fontId="37" fillId="4" borderId="10" xfId="1" applyFont="1" applyFill="1" applyBorder="1" applyAlignment="1" applyProtection="1">
      <alignment horizontal="center" vertical="center"/>
      <protection locked="0"/>
    </xf>
    <xf numFmtId="0" fontId="37" fillId="4" borderId="90" xfId="1" applyFont="1" applyFill="1" applyBorder="1" applyAlignment="1" applyProtection="1">
      <alignment horizontal="center" vertical="center"/>
      <protection locked="0"/>
    </xf>
    <xf numFmtId="0" fontId="37" fillId="4" borderId="53" xfId="1" applyFont="1" applyFill="1" applyBorder="1" applyAlignment="1" applyProtection="1">
      <alignment horizontal="center" vertical="center"/>
      <protection locked="0"/>
    </xf>
    <xf numFmtId="0" fontId="37" fillId="4" borderId="0" xfId="1" applyFont="1" applyFill="1" applyBorder="1" applyAlignment="1" applyProtection="1">
      <alignment horizontal="center" vertical="center"/>
      <protection locked="0"/>
    </xf>
    <xf numFmtId="0" fontId="37" fillId="4" borderId="64" xfId="1" applyFont="1" applyFill="1" applyBorder="1" applyAlignment="1" applyProtection="1">
      <alignment horizontal="center" vertical="center"/>
      <protection locked="0"/>
    </xf>
    <xf numFmtId="0" fontId="37" fillId="4" borderId="51" xfId="1" applyFont="1" applyFill="1" applyBorder="1" applyAlignment="1" applyProtection="1">
      <alignment horizontal="center" vertical="center"/>
      <protection locked="0"/>
    </xf>
    <xf numFmtId="0" fontId="37" fillId="4" borderId="24" xfId="1" applyFont="1" applyFill="1" applyBorder="1" applyAlignment="1" applyProtection="1">
      <alignment horizontal="center" vertical="center"/>
      <protection locked="0"/>
    </xf>
    <xf numFmtId="0" fontId="37" fillId="4" borderId="66" xfId="1" applyFont="1" applyFill="1" applyBorder="1" applyAlignment="1" applyProtection="1">
      <alignment horizontal="center" vertical="center"/>
      <protection locked="0"/>
    </xf>
    <xf numFmtId="49" fontId="0" fillId="0" borderId="27" xfId="1" applyNumberFormat="1" applyFont="1" applyFill="1" applyBorder="1" applyAlignment="1" applyProtection="1">
      <alignment horizontal="center" shrinkToFit="1"/>
      <protection locked="0"/>
    </xf>
    <xf numFmtId="49" fontId="2" fillId="0" borderId="0" xfId="1" applyNumberFormat="1" applyFont="1" applyFill="1" applyBorder="1" applyAlignment="1" applyProtection="1">
      <alignment horizontal="center" shrinkToFit="1"/>
      <protection locked="0"/>
    </xf>
    <xf numFmtId="49" fontId="2" fillId="0" borderId="0" xfId="0" applyNumberFormat="1" applyFont="1" applyBorder="1" applyAlignment="1" applyProtection="1">
      <alignment horizontal="center"/>
      <protection locked="0"/>
    </xf>
    <xf numFmtId="49" fontId="2" fillId="0" borderId="0" xfId="1" applyNumberFormat="1" applyFont="1" applyFill="1" applyBorder="1" applyAlignment="1" applyProtection="1">
      <alignment horizontal="center"/>
      <protection locked="0"/>
    </xf>
    <xf numFmtId="49" fontId="0" fillId="0" borderId="0" xfId="1" applyNumberFormat="1" applyFont="1" applyFill="1" applyBorder="1" applyAlignment="1" applyProtection="1">
      <alignment horizontal="center" shrinkToFit="1"/>
      <protection locked="0"/>
    </xf>
    <xf numFmtId="49" fontId="2" fillId="0" borderId="28" xfId="1" applyNumberFormat="1" applyFont="1" applyFill="1" applyBorder="1" applyAlignment="1" applyProtection="1">
      <alignment horizontal="center" shrinkToFit="1"/>
      <protection locked="0"/>
    </xf>
    <xf numFmtId="49" fontId="0" fillId="0" borderId="0" xfId="1" applyNumberFormat="1" applyFont="1" applyFill="1" applyBorder="1" applyAlignment="1" applyProtection="1">
      <alignment horizontal="center"/>
      <protection locked="0"/>
    </xf>
    <xf numFmtId="0" fontId="6" fillId="4" borderId="24" xfId="1" applyFont="1" applyFill="1" applyBorder="1" applyAlignment="1" applyProtection="1">
      <alignment horizontal="center"/>
    </xf>
    <xf numFmtId="0" fontId="6" fillId="4" borderId="66" xfId="1" applyFont="1" applyFill="1" applyBorder="1" applyAlignment="1" applyProtection="1">
      <alignment horizontal="center"/>
    </xf>
    <xf numFmtId="0" fontId="6" fillId="2" borderId="74" xfId="1" applyFont="1" applyFill="1" applyBorder="1" applyAlignment="1" applyProtection="1">
      <alignment horizontal="distributed" vertical="center" justifyLastLine="1" shrinkToFit="1"/>
    </xf>
    <xf numFmtId="0" fontId="6" fillId="2" borderId="30" xfId="1" applyFont="1" applyFill="1" applyBorder="1" applyAlignment="1" applyProtection="1">
      <alignment horizontal="distributed" vertical="center" justifyLastLine="1" shrinkToFit="1"/>
    </xf>
    <xf numFmtId="0" fontId="6" fillId="2" borderId="7" xfId="1" applyFont="1" applyFill="1" applyBorder="1" applyAlignment="1" applyProtection="1">
      <alignment horizontal="distributed" vertical="center" justifyLastLine="1" shrinkToFit="1"/>
    </xf>
    <xf numFmtId="0" fontId="6" fillId="4" borderId="55" xfId="1" applyFont="1" applyFill="1" applyBorder="1" applyAlignment="1" applyProtection="1">
      <alignment horizontal="center" vertical="center" wrapText="1" shrinkToFit="1"/>
    </xf>
    <xf numFmtId="0" fontId="6" fillId="4" borderId="31" xfId="1" applyFont="1" applyFill="1" applyBorder="1" applyAlignment="1" applyProtection="1">
      <alignment horizontal="center" vertical="center" wrapText="1" shrinkToFit="1"/>
    </xf>
    <xf numFmtId="49" fontId="39" fillId="4" borderId="31" xfId="1" applyNumberFormat="1" applyFont="1" applyFill="1" applyBorder="1" applyAlignment="1" applyProtection="1">
      <alignment horizontal="center" vertical="center" shrinkToFit="1"/>
      <protection locked="0"/>
    </xf>
    <xf numFmtId="49" fontId="39" fillId="4" borderId="32" xfId="1" applyNumberFormat="1" applyFont="1" applyFill="1" applyBorder="1" applyAlignment="1" applyProtection="1">
      <alignment horizontal="center" vertical="center" shrinkToFit="1"/>
      <protection locked="0"/>
    </xf>
    <xf numFmtId="0" fontId="37" fillId="4" borderId="55" xfId="1" applyFont="1" applyFill="1" applyBorder="1" applyAlignment="1" applyProtection="1">
      <alignment horizontal="left" vertical="center" shrinkToFit="1"/>
      <protection locked="0"/>
    </xf>
    <xf numFmtId="0" fontId="37" fillId="4" borderId="31" xfId="1" applyFont="1" applyFill="1" applyBorder="1" applyAlignment="1" applyProtection="1">
      <alignment horizontal="left" vertical="center" shrinkToFit="1"/>
      <protection locked="0"/>
    </xf>
    <xf numFmtId="0" fontId="37" fillId="4" borderId="81" xfId="1" applyFont="1" applyFill="1" applyBorder="1" applyAlignment="1" applyProtection="1">
      <alignment horizontal="left" vertical="center" shrinkToFit="1"/>
      <protection locked="0"/>
    </xf>
    <xf numFmtId="0" fontId="6" fillId="0" borderId="72" xfId="1" applyFont="1" applyFill="1" applyBorder="1" applyAlignment="1" applyProtection="1">
      <alignment vertical="center" shrinkToFit="1"/>
    </xf>
    <xf numFmtId="0" fontId="6" fillId="0" borderId="29" xfId="1" applyFont="1" applyFill="1" applyBorder="1" applyAlignment="1" applyProtection="1">
      <alignment vertical="center" shrinkToFit="1"/>
    </xf>
    <xf numFmtId="0" fontId="6" fillId="0" borderId="89" xfId="1" applyFont="1" applyFill="1" applyBorder="1" applyAlignment="1" applyProtection="1">
      <alignment vertical="center" shrinkToFit="1"/>
    </xf>
    <xf numFmtId="0" fontId="6" fillId="2" borderId="73" xfId="1" applyFont="1" applyFill="1" applyBorder="1" applyAlignment="1" applyProtection="1">
      <alignment horizontal="distributed" vertical="center" wrapText="1" justifyLastLine="1"/>
    </xf>
    <xf numFmtId="0" fontId="6" fillId="2" borderId="10" xfId="1" applyFont="1" applyFill="1" applyBorder="1" applyAlignment="1" applyProtection="1">
      <alignment horizontal="distributed" vertical="center" justifyLastLine="1"/>
    </xf>
    <xf numFmtId="0" fontId="6" fillId="2" borderId="11" xfId="1" applyFont="1" applyFill="1" applyBorder="1" applyAlignment="1" applyProtection="1">
      <alignment horizontal="distributed" vertical="center" justifyLastLine="1"/>
    </xf>
    <xf numFmtId="0" fontId="6" fillId="2" borderId="65" xfId="1" applyFont="1" applyFill="1" applyBorder="1" applyAlignment="1" applyProtection="1">
      <alignment horizontal="distributed" vertical="center" justifyLastLine="1"/>
    </xf>
    <xf numFmtId="0" fontId="6" fillId="2" borderId="24" xfId="1" applyFont="1" applyFill="1" applyBorder="1" applyAlignment="1" applyProtection="1">
      <alignment horizontal="distributed" vertical="center" justifyLastLine="1"/>
    </xf>
    <xf numFmtId="0" fontId="6" fillId="2" borderId="25" xfId="1" applyFont="1" applyFill="1" applyBorder="1" applyAlignment="1" applyProtection="1">
      <alignment horizontal="distributed" vertical="center" justifyLastLine="1"/>
    </xf>
    <xf numFmtId="0" fontId="7" fillId="4" borderId="10" xfId="1" applyFont="1" applyFill="1" applyBorder="1" applyAlignment="1" applyProtection="1">
      <alignment vertical="center"/>
    </xf>
    <xf numFmtId="0" fontId="7" fillId="4" borderId="24" xfId="1" applyFont="1" applyFill="1" applyBorder="1" applyAlignment="1" applyProtection="1">
      <alignment vertical="center"/>
    </xf>
    <xf numFmtId="0" fontId="7" fillId="4" borderId="10" xfId="1" applyFont="1" applyFill="1" applyBorder="1" applyAlignment="1" applyProtection="1">
      <alignment horizontal="center" vertical="center" wrapText="1" shrinkToFit="1"/>
      <protection locked="0"/>
    </xf>
    <xf numFmtId="0" fontId="7" fillId="4" borderId="24" xfId="1" applyFont="1" applyFill="1" applyBorder="1" applyAlignment="1" applyProtection="1">
      <alignment horizontal="center" vertical="center" wrapText="1" shrinkToFit="1"/>
      <protection locked="0"/>
    </xf>
    <xf numFmtId="0" fontId="7" fillId="4" borderId="11" xfId="1" applyFont="1" applyFill="1" applyBorder="1" applyAlignment="1" applyProtection="1">
      <alignment horizontal="center" vertical="center"/>
    </xf>
    <xf numFmtId="0" fontId="7" fillId="4" borderId="25" xfId="0" applyFont="1" applyFill="1" applyBorder="1" applyAlignment="1" applyProtection="1">
      <alignment vertical="center"/>
    </xf>
    <xf numFmtId="0" fontId="6" fillId="4" borderId="9" xfId="1" applyFont="1" applyFill="1" applyBorder="1" applyAlignment="1" applyProtection="1">
      <alignment vertical="center" shrinkToFit="1"/>
    </xf>
    <xf numFmtId="0" fontId="6" fillId="4" borderId="10" xfId="1" applyFont="1" applyFill="1" applyBorder="1" applyAlignment="1" applyProtection="1">
      <alignment vertical="center" shrinkToFit="1"/>
    </xf>
    <xf numFmtId="0" fontId="6" fillId="4" borderId="51" xfId="1" applyFont="1" applyFill="1" applyBorder="1" applyAlignment="1" applyProtection="1">
      <alignment horizontal="center"/>
    </xf>
    <xf numFmtId="0" fontId="40" fillId="4" borderId="24" xfId="1" applyFont="1" applyFill="1" applyBorder="1" applyAlignment="1" applyProtection="1">
      <alignment horizontal="center" shrinkToFit="1"/>
      <protection locked="0"/>
    </xf>
    <xf numFmtId="0" fontId="6" fillId="2" borderId="74" xfId="1" applyFont="1" applyFill="1" applyBorder="1" applyAlignment="1" applyProtection="1">
      <alignment horizontal="center" vertical="center" shrinkToFit="1"/>
    </xf>
    <xf numFmtId="0" fontId="6" fillId="2" borderId="30" xfId="1" applyFont="1" applyFill="1" applyBorder="1" applyAlignment="1" applyProtection="1">
      <alignment horizontal="center" vertical="center" shrinkToFit="1"/>
    </xf>
    <xf numFmtId="0" fontId="6" fillId="2" borderId="7" xfId="1" applyFont="1" applyFill="1" applyBorder="1" applyAlignment="1" applyProtection="1">
      <alignment horizontal="center" vertical="center" shrinkToFit="1"/>
    </xf>
    <xf numFmtId="49" fontId="6" fillId="4" borderId="31" xfId="1" applyNumberFormat="1" applyFont="1" applyFill="1" applyBorder="1" applyAlignment="1" applyProtection="1">
      <alignment horizontal="center" vertical="center" shrinkToFit="1"/>
      <protection locked="0"/>
    </xf>
    <xf numFmtId="49" fontId="6" fillId="4" borderId="32" xfId="1" applyNumberFormat="1" applyFont="1" applyFill="1" applyBorder="1" applyAlignment="1" applyProtection="1">
      <alignment horizontal="center" vertical="center" shrinkToFit="1"/>
      <protection locked="0"/>
    </xf>
    <xf numFmtId="0" fontId="0" fillId="4" borderId="55" xfId="1" applyFont="1" applyFill="1" applyBorder="1" applyAlignment="1" applyProtection="1">
      <alignment horizontal="left" vertical="center" shrinkToFit="1"/>
      <protection locked="0"/>
    </xf>
    <xf numFmtId="0" fontId="0" fillId="4" borderId="31" xfId="0" applyFill="1" applyBorder="1" applyAlignment="1" applyProtection="1">
      <alignment horizontal="left" vertical="center" shrinkToFit="1"/>
      <protection locked="0"/>
    </xf>
    <xf numFmtId="0" fontId="0" fillId="4" borderId="32" xfId="0" applyFill="1" applyBorder="1" applyAlignment="1" applyProtection="1">
      <alignment horizontal="left" vertical="center" shrinkToFit="1"/>
      <protection locked="0"/>
    </xf>
    <xf numFmtId="0" fontId="10" fillId="2" borderId="75" xfId="1" applyFont="1" applyFill="1" applyBorder="1" applyAlignment="1" applyProtection="1">
      <alignment horizontal="distributed" vertical="center" wrapText="1" justifyLastLine="1" shrinkToFit="1"/>
    </xf>
    <xf numFmtId="0" fontId="10" fillId="2" borderId="31" xfId="1" applyFont="1" applyFill="1" applyBorder="1" applyAlignment="1" applyProtection="1">
      <alignment horizontal="distributed" vertical="center" wrapText="1" justifyLastLine="1" shrinkToFit="1"/>
    </xf>
    <xf numFmtId="0" fontId="10" fillId="2" borderId="32" xfId="1" applyFont="1" applyFill="1" applyBorder="1" applyAlignment="1" applyProtection="1">
      <alignment horizontal="distributed" vertical="center" wrapText="1" justifyLastLine="1" shrinkToFit="1"/>
    </xf>
    <xf numFmtId="0" fontId="10" fillId="4" borderId="9" xfId="1" applyFont="1" applyFill="1" applyBorder="1" applyAlignment="1" applyProtection="1">
      <alignment vertical="center" wrapText="1"/>
    </xf>
    <xf numFmtId="0" fontId="10" fillId="4" borderId="10" xfId="0" applyFont="1" applyFill="1" applyBorder="1" applyAlignment="1" applyProtection="1">
      <alignment vertical="center" wrapText="1"/>
    </xf>
    <xf numFmtId="0" fontId="40" fillId="4" borderId="24" xfId="1" applyFont="1" applyFill="1" applyBorder="1" applyAlignment="1" applyProtection="1">
      <alignment horizontal="center"/>
      <protection locked="0"/>
    </xf>
    <xf numFmtId="0" fontId="6" fillId="2" borderId="75" xfId="1" applyFont="1" applyFill="1" applyBorder="1" applyAlignment="1" applyProtection="1">
      <alignment horizontal="distributed" vertical="center" wrapText="1" justifyLastLine="1" shrinkToFit="1"/>
    </xf>
    <xf numFmtId="0" fontId="6" fillId="0" borderId="31" xfId="0" applyFont="1" applyBorder="1" applyAlignment="1" applyProtection="1">
      <alignment horizontal="distributed" vertical="center" wrapText="1" justifyLastLine="1" shrinkToFit="1"/>
    </xf>
    <xf numFmtId="0" fontId="6" fillId="0" borderId="32" xfId="0" applyFont="1" applyBorder="1" applyAlignment="1" applyProtection="1">
      <alignment horizontal="distributed" vertical="center" wrapText="1" justifyLastLine="1" shrinkToFit="1"/>
    </xf>
    <xf numFmtId="0" fontId="10" fillId="4" borderId="55" xfId="1" applyFont="1" applyFill="1" applyBorder="1" applyAlignment="1" applyProtection="1">
      <alignment vertical="center" wrapText="1"/>
    </xf>
    <xf numFmtId="0" fontId="0" fillId="4" borderId="31" xfId="0" applyFill="1" applyBorder="1" applyAlignment="1" applyProtection="1">
      <alignment vertical="center" wrapText="1"/>
    </xf>
    <xf numFmtId="0" fontId="15" fillId="4" borderId="76" xfId="1" applyFont="1" applyFill="1" applyBorder="1" applyAlignment="1" applyProtection="1">
      <alignment horizontal="left" vertical="center" shrinkToFit="1"/>
    </xf>
    <xf numFmtId="0" fontId="0" fillId="4" borderId="76" xfId="0" applyFill="1" applyBorder="1" applyAlignment="1" applyProtection="1">
      <alignment vertical="center" shrinkToFit="1"/>
    </xf>
    <xf numFmtId="0" fontId="0" fillId="4" borderId="80" xfId="0" applyFill="1" applyBorder="1" applyAlignment="1" applyProtection="1">
      <alignment vertical="center" shrinkToFit="1"/>
    </xf>
    <xf numFmtId="0" fontId="6" fillId="2" borderId="72" xfId="1" applyFont="1" applyFill="1" applyBorder="1" applyAlignment="1" applyProtection="1">
      <alignment horizontal="center" vertical="center" wrapText="1" shrinkToFit="1"/>
    </xf>
    <xf numFmtId="0" fontId="6" fillId="2" borderId="35" xfId="1" applyFont="1" applyFill="1" applyBorder="1" applyAlignment="1" applyProtection="1">
      <alignment horizontal="center" vertical="center" shrinkToFit="1"/>
    </xf>
    <xf numFmtId="0" fontId="6" fillId="2" borderId="24" xfId="1" applyFont="1" applyFill="1" applyBorder="1" applyAlignment="1" applyProtection="1">
      <alignment horizontal="center" vertical="center" shrinkToFit="1"/>
    </xf>
    <xf numFmtId="0" fontId="6" fillId="2" borderId="25" xfId="1" applyFont="1" applyFill="1" applyBorder="1" applyAlignment="1" applyProtection="1">
      <alignment horizontal="center" vertical="center" shrinkToFit="1"/>
    </xf>
    <xf numFmtId="0" fontId="6" fillId="2" borderId="55" xfId="1" applyFont="1" applyFill="1" applyBorder="1" applyAlignment="1" applyProtection="1">
      <alignment horizontal="distributed" vertical="center" indent="1" shrinkToFit="1"/>
    </xf>
    <xf numFmtId="0" fontId="6" fillId="2" borderId="31" xfId="1" applyFont="1" applyFill="1" applyBorder="1" applyAlignment="1" applyProtection="1">
      <alignment horizontal="distributed" vertical="center" indent="1" shrinkToFit="1"/>
    </xf>
    <xf numFmtId="0" fontId="6" fillId="2" borderId="81" xfId="1" applyFont="1" applyFill="1" applyBorder="1" applyAlignment="1" applyProtection="1">
      <alignment horizontal="distributed" vertical="center" indent="1" shrinkToFit="1"/>
    </xf>
    <xf numFmtId="0" fontId="6" fillId="2" borderId="82" xfId="1" applyFont="1" applyFill="1" applyBorder="1" applyAlignment="1" applyProtection="1">
      <alignment horizontal="center" vertical="center"/>
    </xf>
    <xf numFmtId="0" fontId="6" fillId="2" borderId="83" xfId="1" applyFont="1" applyFill="1" applyBorder="1" applyAlignment="1" applyProtection="1">
      <alignment horizontal="center" vertical="center"/>
    </xf>
    <xf numFmtId="0" fontId="6" fillId="2" borderId="84" xfId="1" applyFont="1" applyFill="1" applyBorder="1" applyAlignment="1" applyProtection="1">
      <alignment horizontal="center" vertical="center"/>
    </xf>
    <xf numFmtId="0" fontId="7" fillId="2" borderId="85" xfId="1" applyFont="1" applyFill="1" applyBorder="1" applyAlignment="1" applyProtection="1">
      <alignment horizontal="center" vertical="center" wrapText="1"/>
    </xf>
    <xf numFmtId="0" fontId="7" fillId="2" borderId="86" xfId="1" applyFont="1" applyFill="1" applyBorder="1" applyAlignment="1" applyProtection="1">
      <alignment horizontal="center" vertical="center" wrapText="1"/>
    </xf>
    <xf numFmtId="0" fontId="7" fillId="2" borderId="87" xfId="1" applyFont="1" applyFill="1" applyBorder="1" applyAlignment="1" applyProtection="1">
      <alignment horizontal="center" vertical="center" wrapText="1"/>
    </xf>
    <xf numFmtId="0" fontId="7" fillId="2" borderId="88" xfId="1" applyFont="1" applyFill="1" applyBorder="1" applyAlignment="1" applyProtection="1">
      <alignment horizontal="center" vertical="center" wrapText="1"/>
    </xf>
    <xf numFmtId="0" fontId="2" fillId="0" borderId="74" xfId="1" applyFont="1" applyFill="1" applyBorder="1" applyAlignment="1" applyProtection="1">
      <alignment horizontal="center" vertical="center" shrinkToFit="1"/>
    </xf>
    <xf numFmtId="0" fontId="2" fillId="0" borderId="7" xfId="1" applyFont="1" applyFill="1" applyBorder="1" applyAlignment="1" applyProtection="1">
      <alignment horizontal="center" vertical="center" shrinkToFit="1"/>
    </xf>
    <xf numFmtId="0" fontId="37" fillId="4" borderId="33" xfId="1" applyFont="1" applyFill="1" applyBorder="1" applyAlignment="1" applyProtection="1">
      <alignment horizontal="center" vertical="center" shrinkToFit="1"/>
      <protection locked="0"/>
    </xf>
    <xf numFmtId="0" fontId="37" fillId="4" borderId="30" xfId="1" applyFont="1" applyFill="1" applyBorder="1" applyAlignment="1" applyProtection="1">
      <alignment horizontal="center" vertical="center" shrinkToFit="1"/>
      <protection locked="0"/>
    </xf>
    <xf numFmtId="0" fontId="37" fillId="4" borderId="7" xfId="1" applyFont="1" applyFill="1" applyBorder="1" applyAlignment="1" applyProtection="1">
      <alignment horizontal="center" vertical="center" shrinkToFit="1"/>
      <protection locked="0"/>
    </xf>
    <xf numFmtId="0" fontId="39" fillId="4" borderId="55" xfId="1" applyFont="1" applyFill="1" applyBorder="1" applyAlignment="1" applyProtection="1">
      <alignment horizontal="center" vertical="center" shrinkToFit="1"/>
    </xf>
    <xf numFmtId="0" fontId="39" fillId="4" borderId="31" xfId="1" applyFont="1" applyFill="1" applyBorder="1" applyAlignment="1" applyProtection="1">
      <alignment horizontal="center" vertical="center" shrinkToFit="1"/>
    </xf>
    <xf numFmtId="0" fontId="37" fillId="4" borderId="31" xfId="1" applyFont="1" applyFill="1" applyBorder="1" applyAlignment="1" applyProtection="1">
      <alignment horizontal="right" vertical="center"/>
    </xf>
    <xf numFmtId="0" fontId="37" fillId="4" borderId="31" xfId="1" applyFont="1" applyFill="1" applyBorder="1" applyAlignment="1" applyProtection="1">
      <alignment horizontal="center" vertical="center" shrinkToFit="1"/>
      <protection locked="0"/>
    </xf>
    <xf numFmtId="0" fontId="37" fillId="4" borderId="81" xfId="1" applyFont="1" applyFill="1" applyBorder="1" applyAlignment="1" applyProtection="1">
      <alignment horizontal="center" vertical="center" shrinkToFit="1"/>
      <protection locked="0"/>
    </xf>
    <xf numFmtId="0" fontId="4" fillId="0" borderId="31" xfId="1" applyFont="1" applyFill="1" applyBorder="1" applyAlignment="1" applyProtection="1">
      <alignment horizontal="right" vertical="top"/>
    </xf>
    <xf numFmtId="0" fontId="2" fillId="0" borderId="32" xfId="0" applyFont="1" applyBorder="1" applyProtection="1">
      <alignment vertical="center"/>
    </xf>
    <xf numFmtId="0" fontId="6" fillId="0" borderId="107" xfId="1" applyFont="1" applyFill="1" applyBorder="1" applyAlignment="1" applyProtection="1">
      <alignment horizontal="center" vertical="center" shrinkToFit="1"/>
    </xf>
    <xf numFmtId="0" fontId="6" fillId="0" borderId="108" xfId="1" applyFont="1" applyFill="1" applyBorder="1" applyAlignment="1" applyProtection="1">
      <alignment horizontal="center" vertical="center" shrinkToFit="1"/>
    </xf>
    <xf numFmtId="0" fontId="6" fillId="0" borderId="109" xfId="1" applyFont="1" applyFill="1" applyBorder="1" applyAlignment="1" applyProtection="1">
      <alignment horizontal="center" vertical="center" shrinkToFit="1"/>
    </xf>
    <xf numFmtId="0" fontId="6" fillId="0" borderId="34" xfId="1" applyFont="1" applyFill="1" applyBorder="1" applyAlignment="1" applyProtection="1">
      <alignment horizontal="center" vertical="center" shrinkToFit="1"/>
    </xf>
    <xf numFmtId="0" fontId="6" fillId="0" borderId="30" xfId="1" applyFont="1" applyFill="1" applyBorder="1" applyAlignment="1" applyProtection="1">
      <alignment horizontal="center" vertical="center" shrinkToFit="1"/>
    </xf>
    <xf numFmtId="0" fontId="6" fillId="0" borderId="7" xfId="1" applyFont="1" applyFill="1" applyBorder="1" applyAlignment="1" applyProtection="1">
      <alignment horizontal="center" vertical="center" shrinkToFit="1"/>
    </xf>
    <xf numFmtId="0" fontId="2" fillId="0" borderId="33" xfId="1" applyFont="1" applyFill="1" applyBorder="1" applyAlignment="1" applyProtection="1">
      <alignment horizontal="center" vertical="center" shrinkToFit="1"/>
    </xf>
    <xf numFmtId="0" fontId="2" fillId="0" borderId="30" xfId="1" applyFont="1" applyFill="1" applyBorder="1" applyAlignment="1" applyProtection="1">
      <alignment horizontal="center" vertical="center" shrinkToFit="1"/>
    </xf>
    <xf numFmtId="0" fontId="37" fillId="4" borderId="55" xfId="1" applyFont="1" applyFill="1" applyBorder="1" applyAlignment="1" applyProtection="1">
      <alignment horizontal="center" vertical="center" shrinkToFit="1"/>
      <protection locked="0"/>
    </xf>
    <xf numFmtId="0" fontId="2" fillId="0" borderId="0" xfId="1" applyFont="1" applyBorder="1" applyAlignment="1" applyProtection="1">
      <alignment horizontal="center" vertical="center"/>
    </xf>
    <xf numFmtId="0" fontId="2" fillId="0" borderId="0" xfId="1" applyFont="1" applyBorder="1" applyAlignment="1" applyProtection="1">
      <alignment horizontal="center" vertical="center" textRotation="255"/>
    </xf>
    <xf numFmtId="0" fontId="0" fillId="0" borderId="0" xfId="1" applyFont="1" applyBorder="1" applyAlignment="1" applyProtection="1">
      <alignment horizontal="center" vertical="center"/>
    </xf>
    <xf numFmtId="0" fontId="0" fillId="0" borderId="33" xfId="1" applyFont="1" applyFill="1" applyBorder="1" applyAlignment="1" applyProtection="1">
      <alignment horizontal="center" vertical="center" shrinkToFit="1"/>
      <protection locked="0"/>
    </xf>
    <xf numFmtId="0" fontId="2" fillId="0" borderId="30" xfId="1" applyFont="1" applyFill="1" applyBorder="1" applyAlignment="1" applyProtection="1">
      <alignment horizontal="center" vertical="center" shrinkToFit="1"/>
      <protection locked="0"/>
    </xf>
    <xf numFmtId="0" fontId="2" fillId="0" borderId="7" xfId="1" applyFont="1" applyFill="1" applyBorder="1" applyAlignment="1" applyProtection="1">
      <alignment horizontal="center" vertical="center" shrinkToFit="1"/>
      <protection locked="0"/>
    </xf>
    <xf numFmtId="0" fontId="0" fillId="0" borderId="55" xfId="1" applyFont="1" applyFill="1" applyBorder="1" applyAlignment="1" applyProtection="1">
      <alignment horizontal="center" vertical="center" shrinkToFit="1"/>
      <protection locked="0"/>
    </xf>
    <xf numFmtId="0" fontId="2" fillId="0" borderId="31" xfId="1" applyFont="1" applyFill="1" applyBorder="1" applyAlignment="1" applyProtection="1">
      <alignment horizontal="center" vertical="center" shrinkToFit="1"/>
      <protection locked="0"/>
    </xf>
    <xf numFmtId="0" fontId="2" fillId="0" borderId="31" xfId="1" applyFont="1" applyFill="1" applyBorder="1" applyAlignment="1" applyProtection="1">
      <alignment horizontal="right" vertical="center"/>
    </xf>
    <xf numFmtId="0" fontId="2" fillId="0" borderId="81" xfId="1" applyFont="1" applyFill="1" applyBorder="1" applyAlignment="1" applyProtection="1">
      <alignment horizontal="center" vertical="center" shrinkToFit="1"/>
      <protection locked="0"/>
    </xf>
    <xf numFmtId="0" fontId="2" fillId="0" borderId="77" xfId="1" applyFont="1" applyFill="1" applyBorder="1" applyAlignment="1" applyProtection="1">
      <alignment vertical="center" shrinkToFit="1"/>
    </xf>
    <xf numFmtId="0" fontId="2" fillId="0" borderId="78" xfId="1" applyFont="1" applyFill="1" applyBorder="1" applyAlignment="1" applyProtection="1">
      <alignment vertical="center" shrinkToFit="1"/>
    </xf>
    <xf numFmtId="0" fontId="0" fillId="0" borderId="76" xfId="1" applyFont="1" applyFill="1" applyBorder="1" applyAlignment="1" applyProtection="1">
      <alignment horizontal="center" vertical="center" shrinkToFit="1"/>
      <protection locked="0"/>
    </xf>
    <xf numFmtId="0" fontId="2" fillId="0" borderId="76" xfId="1" applyFont="1" applyFill="1" applyBorder="1" applyAlignment="1" applyProtection="1">
      <alignment horizontal="center" vertical="center" shrinkToFit="1"/>
      <protection locked="0"/>
    </xf>
    <xf numFmtId="0" fontId="2" fillId="0" borderId="79" xfId="1" applyFont="1" applyFill="1" applyBorder="1" applyAlignment="1" applyProtection="1">
      <alignment horizontal="center" vertical="center" shrinkToFit="1"/>
      <protection locked="0"/>
    </xf>
    <xf numFmtId="0" fontId="2" fillId="0" borderId="76" xfId="1" applyFont="1" applyFill="1" applyBorder="1" applyAlignment="1" applyProtection="1">
      <alignment horizontal="right" vertical="center"/>
    </xf>
    <xf numFmtId="0" fontId="2" fillId="0" borderId="80" xfId="1" applyFont="1" applyFill="1" applyBorder="1" applyAlignment="1" applyProtection="1">
      <alignment horizontal="center" vertical="center" shrinkToFit="1"/>
      <protection locked="0"/>
    </xf>
    <xf numFmtId="0" fontId="6" fillId="0" borderId="47" xfId="1" applyFont="1" applyFill="1" applyBorder="1" applyAlignment="1" applyProtection="1">
      <alignment horizontal="center" vertical="center" shrinkToFit="1"/>
    </xf>
    <xf numFmtId="0" fontId="6" fillId="0" borderId="45" xfId="1" applyFont="1" applyFill="1" applyBorder="1" applyAlignment="1" applyProtection="1">
      <alignment horizontal="center" vertical="center" shrinkToFit="1"/>
    </xf>
    <xf numFmtId="0" fontId="6" fillId="0" borderId="48"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shrinkToFit="1"/>
    </xf>
    <xf numFmtId="0" fontId="6" fillId="0" borderId="0" xfId="1" applyFont="1" applyFill="1" applyBorder="1" applyAlignment="1" applyProtection="1">
      <alignment horizontal="distributed" vertical="center" indent="1" shrinkToFit="1"/>
    </xf>
    <xf numFmtId="0" fontId="6" fillId="0" borderId="0" xfId="1" applyFont="1" applyFill="1" applyBorder="1" applyAlignment="1" applyProtection="1">
      <alignment horizontal="center" vertical="center" wrapText="1"/>
    </xf>
    <xf numFmtId="0" fontId="2" fillId="0" borderId="49" xfId="1" applyFont="1" applyFill="1" applyBorder="1" applyAlignment="1" applyProtection="1">
      <alignment horizontal="center" vertical="center" shrinkToFit="1"/>
    </xf>
    <xf numFmtId="0" fontId="2" fillId="0" borderId="45" xfId="1" applyFont="1" applyFill="1" applyBorder="1" applyAlignment="1" applyProtection="1">
      <alignment horizontal="center" vertical="center" shrinkToFit="1"/>
    </xf>
    <xf numFmtId="0" fontId="6" fillId="2" borderId="98" xfId="1" applyFont="1" applyFill="1" applyBorder="1" applyAlignment="1" applyProtection="1">
      <alignment horizontal="distributed" vertical="center" wrapText="1" indent="1"/>
    </xf>
    <xf numFmtId="0" fontId="6" fillId="2" borderId="83" xfId="0" applyFont="1" applyFill="1" applyBorder="1" applyProtection="1">
      <alignment vertical="center"/>
    </xf>
    <xf numFmtId="0" fontId="6" fillId="2" borderId="84" xfId="0" applyFont="1" applyFill="1" applyBorder="1" applyProtection="1">
      <alignment vertical="center"/>
    </xf>
    <xf numFmtId="0" fontId="2" fillId="0" borderId="25" xfId="1" applyFont="1" applyFill="1" applyBorder="1" applyAlignment="1" applyProtection="1">
      <alignment horizontal="center" vertical="center"/>
    </xf>
    <xf numFmtId="0" fontId="6" fillId="2" borderId="51" xfId="1" applyFont="1" applyFill="1" applyBorder="1" applyAlignment="1" applyProtection="1">
      <alignment horizontal="distributed" vertical="center" wrapText="1" indent="1" justifyLastLine="1"/>
    </xf>
    <xf numFmtId="0" fontId="6" fillId="2" borderId="24" xfId="0" applyFont="1" applyFill="1" applyBorder="1" applyAlignment="1" applyProtection="1">
      <alignment horizontal="distributed" vertical="center" justifyLastLine="1"/>
    </xf>
    <xf numFmtId="0" fontId="6" fillId="2" borderId="25" xfId="0" applyFont="1" applyFill="1" applyBorder="1" applyAlignment="1" applyProtection="1">
      <alignment horizontal="distributed" vertical="center" justifyLastLine="1"/>
    </xf>
    <xf numFmtId="0" fontId="2" fillId="0" borderId="102" xfId="1" applyFont="1" applyFill="1" applyBorder="1" applyAlignment="1" applyProtection="1">
      <alignment horizontal="center" vertical="center"/>
    </xf>
    <xf numFmtId="0" fontId="2" fillId="0" borderId="103" xfId="1" applyFont="1" applyFill="1" applyBorder="1" applyAlignment="1" applyProtection="1">
      <alignment horizontal="center" vertical="center"/>
    </xf>
    <xf numFmtId="0" fontId="2" fillId="0" borderId="104" xfId="1" applyFont="1" applyFill="1" applyBorder="1" applyAlignment="1" applyProtection="1">
      <alignment horizontal="center" vertical="center"/>
    </xf>
    <xf numFmtId="0" fontId="6" fillId="0" borderId="41" xfId="1" applyFont="1" applyFill="1" applyBorder="1" applyAlignment="1" applyProtection="1">
      <alignment horizontal="center" vertical="center" shrinkToFit="1"/>
    </xf>
    <xf numFmtId="0" fontId="6" fillId="0" borderId="29" xfId="1" applyFont="1" applyFill="1" applyBorder="1" applyAlignment="1" applyProtection="1">
      <alignment horizontal="center" vertical="center" shrinkToFit="1"/>
    </xf>
    <xf numFmtId="0" fontId="6" fillId="0" borderId="35" xfId="1" applyFont="1" applyFill="1" applyBorder="1" applyAlignment="1" applyProtection="1">
      <alignment horizontal="center" vertical="center" shrinkToFit="1"/>
    </xf>
    <xf numFmtId="0" fontId="6" fillId="0" borderId="42" xfId="1" applyFont="1" applyFill="1" applyBorder="1" applyAlignment="1" applyProtection="1">
      <alignment horizontal="center" vertical="center" shrinkToFit="1"/>
    </xf>
    <xf numFmtId="0" fontId="6" fillId="0" borderId="37" xfId="1" applyFont="1" applyFill="1" applyBorder="1" applyAlignment="1" applyProtection="1">
      <alignment horizontal="center" vertical="center" shrinkToFit="1"/>
    </xf>
    <xf numFmtId="0" fontId="6" fillId="0" borderId="43" xfId="1" applyFont="1" applyFill="1" applyBorder="1" applyAlignment="1" applyProtection="1">
      <alignment horizontal="center" vertical="center" shrinkToFit="1"/>
    </xf>
    <xf numFmtId="0" fontId="2" fillId="0" borderId="99" xfId="1" applyFont="1" applyFill="1" applyBorder="1" applyAlignment="1" applyProtection="1">
      <alignment horizontal="center" vertical="center" shrinkToFit="1"/>
    </xf>
    <xf numFmtId="0" fontId="2" fillId="0" borderId="100" xfId="1" applyFont="1" applyFill="1" applyBorder="1" applyAlignment="1" applyProtection="1">
      <alignment horizontal="center" vertical="center" shrinkToFit="1"/>
    </xf>
    <xf numFmtId="0" fontId="2" fillId="0" borderId="9" xfId="1" applyFont="1" applyFill="1" applyBorder="1" applyAlignment="1" applyProtection="1">
      <alignment vertical="center"/>
    </xf>
    <xf numFmtId="0" fontId="0" fillId="0" borderId="10" xfId="0" applyBorder="1" applyAlignment="1" applyProtection="1">
      <alignment vertical="center"/>
    </xf>
    <xf numFmtId="0" fontId="0" fillId="0" borderId="12" xfId="0" applyBorder="1" applyAlignment="1" applyProtection="1">
      <alignment vertical="center"/>
    </xf>
    <xf numFmtId="0" fontId="0" fillId="0" borderId="51" xfId="0" applyBorder="1" applyAlignment="1" applyProtection="1">
      <alignment vertical="center"/>
    </xf>
    <xf numFmtId="0" fontId="0" fillId="0" borderId="24" xfId="0" applyBorder="1" applyAlignment="1" applyProtection="1">
      <alignment vertical="center"/>
    </xf>
    <xf numFmtId="0" fontId="0" fillId="0" borderId="26" xfId="0" applyBorder="1" applyAlignment="1" applyProtection="1">
      <alignment vertical="center"/>
    </xf>
    <xf numFmtId="0" fontId="2" fillId="0" borderId="0" xfId="1" applyFont="1" applyFill="1" applyBorder="1" applyAlignment="1" applyProtection="1">
      <alignment horizontal="center" vertical="center" shrinkToFit="1"/>
    </xf>
    <xf numFmtId="0" fontId="2" fillId="0" borderId="0" xfId="1" applyFont="1" applyFill="1" applyBorder="1" applyAlignment="1" applyProtection="1">
      <alignment horizontal="right" vertical="center"/>
    </xf>
    <xf numFmtId="0" fontId="11" fillId="0" borderId="0" xfId="1" applyFont="1" applyFill="1" applyBorder="1" applyAlignment="1" applyProtection="1">
      <alignment horizontal="center" vertical="center" shrinkToFit="1"/>
    </xf>
    <xf numFmtId="0" fontId="12" fillId="0" borderId="0" xfId="1" applyFont="1" applyFill="1" applyBorder="1" applyAlignment="1" applyProtection="1">
      <alignment vertical="top" wrapText="1"/>
    </xf>
    <xf numFmtId="0" fontId="18" fillId="0" borderId="101" xfId="1" applyFont="1" applyFill="1" applyBorder="1" applyAlignment="1" applyProtection="1"/>
    <xf numFmtId="0" fontId="7" fillId="0" borderId="10" xfId="0" applyFont="1" applyBorder="1" applyAlignment="1" applyProtection="1"/>
    <xf numFmtId="0" fontId="7" fillId="0" borderId="27" xfId="0" applyFont="1" applyBorder="1" applyAlignment="1" applyProtection="1"/>
    <xf numFmtId="0" fontId="7" fillId="0" borderId="0" xfId="0" applyFont="1" applyBorder="1" applyAlignment="1" applyProtection="1"/>
    <xf numFmtId="0" fontId="7" fillId="2" borderId="9" xfId="1" applyFont="1" applyFill="1" applyBorder="1" applyAlignment="1" applyProtection="1">
      <alignment horizontal="center" vertical="center"/>
    </xf>
    <xf numFmtId="0" fontId="0" fillId="0" borderId="11" xfId="0" applyBorder="1" applyAlignment="1" applyProtection="1">
      <alignment vertical="center"/>
    </xf>
    <xf numFmtId="0" fontId="0" fillId="0" borderId="25" xfId="0" applyBorder="1" applyAlignment="1" applyProtection="1">
      <alignment vertical="center"/>
    </xf>
    <xf numFmtId="0" fontId="7" fillId="0" borderId="9"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2" fillId="0" borderId="10" xfId="1" applyFont="1" applyFill="1" applyBorder="1" applyAlignment="1" applyProtection="1">
      <alignment vertical="center"/>
    </xf>
    <xf numFmtId="0" fontId="2" fillId="0" borderId="11" xfId="1" applyFont="1" applyFill="1" applyBorder="1" applyAlignment="1" applyProtection="1">
      <alignment vertical="center"/>
    </xf>
    <xf numFmtId="0" fontId="2" fillId="0" borderId="51" xfId="1" applyFont="1" applyFill="1" applyBorder="1" applyAlignment="1" applyProtection="1">
      <alignment vertical="center"/>
    </xf>
    <xf numFmtId="0" fontId="2" fillId="0" borderId="24" xfId="1" applyFont="1" applyFill="1" applyBorder="1" applyAlignment="1" applyProtection="1">
      <alignment vertical="center"/>
    </xf>
    <xf numFmtId="0" fontId="2" fillId="0" borderId="25" xfId="1" applyFont="1" applyFill="1" applyBorder="1" applyAlignment="1" applyProtection="1">
      <alignment vertical="center"/>
    </xf>
    <xf numFmtId="0" fontId="7" fillId="0" borderId="0" xfId="1" applyFont="1" applyFill="1" applyBorder="1" applyAlignment="1" applyProtection="1">
      <alignment horizontal="center" vertical="center" shrinkToFit="1"/>
    </xf>
    <xf numFmtId="0" fontId="7" fillId="0" borderId="0" xfId="0" applyFont="1" applyFill="1" applyBorder="1" applyAlignment="1" applyProtection="1">
      <alignment vertical="center"/>
    </xf>
    <xf numFmtId="0" fontId="0" fillId="0" borderId="0" xfId="0" applyBorder="1" applyAlignment="1" applyProtection="1">
      <alignment vertical="center"/>
    </xf>
    <xf numFmtId="0" fontId="7" fillId="2" borderId="55" xfId="1" applyFont="1" applyFill="1" applyBorder="1" applyAlignment="1" applyProtection="1">
      <alignment horizontal="center" vertical="center" wrapText="1"/>
    </xf>
    <xf numFmtId="0" fontId="7" fillId="2" borderId="31" xfId="1" applyFont="1" applyFill="1" applyBorder="1" applyAlignment="1" applyProtection="1">
      <alignment horizontal="center" vertical="center" wrapText="1"/>
    </xf>
    <xf numFmtId="0" fontId="7" fillId="2" borderId="32" xfId="1" applyFont="1" applyFill="1" applyBorder="1" applyAlignment="1" applyProtection="1">
      <alignment horizontal="center" vertical="center" wrapText="1"/>
    </xf>
    <xf numFmtId="0" fontId="0" fillId="0" borderId="37" xfId="1" applyFont="1" applyFill="1" applyBorder="1" applyAlignment="1" applyProtection="1">
      <alignment horizontal="center" vertical="center" shrinkToFit="1"/>
    </xf>
    <xf numFmtId="0" fontId="2" fillId="0" borderId="27" xfId="1" applyFont="1" applyFill="1" applyBorder="1" applyAlignment="1" applyProtection="1">
      <alignment horizontal="center" vertical="center" shrinkToFit="1"/>
    </xf>
    <xf numFmtId="0" fontId="2" fillId="0" borderId="34" xfId="1" applyFont="1" applyFill="1" applyBorder="1" applyAlignment="1" applyProtection="1">
      <alignment horizontal="center" vertical="center" shrinkToFit="1"/>
    </xf>
    <xf numFmtId="0" fontId="2" fillId="0" borderId="55" xfId="1" applyFont="1" applyFill="1" applyBorder="1" applyAlignment="1" applyProtection="1">
      <alignment horizontal="center" vertical="center" shrinkToFit="1"/>
    </xf>
    <xf numFmtId="0" fontId="2" fillId="0" borderId="31" xfId="1" applyFont="1" applyFill="1" applyBorder="1" applyAlignment="1" applyProtection="1">
      <alignment horizontal="center" vertical="center" shrinkToFit="1"/>
    </xf>
    <xf numFmtId="0" fontId="2" fillId="0" borderId="32" xfId="1" applyFont="1" applyFill="1" applyBorder="1" applyAlignment="1" applyProtection="1">
      <alignment horizontal="center" vertical="center" shrinkToFit="1"/>
    </xf>
    <xf numFmtId="0" fontId="6" fillId="0" borderId="55" xfId="1" applyFont="1" applyFill="1" applyBorder="1" applyAlignment="1" applyProtection="1">
      <alignment horizontal="center" vertical="center" shrinkToFit="1"/>
    </xf>
    <xf numFmtId="0" fontId="6" fillId="0" borderId="31" xfId="1" applyFont="1" applyFill="1" applyBorder="1" applyAlignment="1" applyProtection="1">
      <alignment horizontal="center" vertical="center" shrinkToFit="1"/>
    </xf>
    <xf numFmtId="0" fontId="7" fillId="0" borderId="55" xfId="1" applyFont="1" applyFill="1" applyBorder="1" applyAlignment="1" applyProtection="1">
      <alignment vertical="top" wrapText="1"/>
    </xf>
    <xf numFmtId="0" fontId="7" fillId="0" borderId="31" xfId="1" applyFont="1" applyFill="1" applyBorder="1" applyAlignment="1" applyProtection="1">
      <alignment vertical="top" wrapText="1"/>
    </xf>
    <xf numFmtId="0" fontId="7" fillId="0" borderId="32" xfId="1" applyFont="1" applyFill="1" applyBorder="1" applyAlignment="1" applyProtection="1">
      <alignment vertical="top" wrapText="1"/>
    </xf>
    <xf numFmtId="0" fontId="6" fillId="0" borderId="32" xfId="1" applyFont="1" applyFill="1" applyBorder="1" applyAlignment="1" applyProtection="1">
      <alignment horizontal="center" vertical="center" shrinkToFit="1"/>
    </xf>
    <xf numFmtId="0" fontId="24" fillId="0" borderId="27" xfId="1" applyFont="1" applyFill="1" applyBorder="1" applyAlignment="1" applyProtection="1">
      <alignment horizontal="center" shrinkToFit="1"/>
    </xf>
    <xf numFmtId="0" fontId="24" fillId="0" borderId="0" xfId="1" applyFont="1" applyFill="1" applyBorder="1" applyAlignment="1" applyProtection="1">
      <alignment horizontal="center" shrinkToFit="1"/>
    </xf>
    <xf numFmtId="0" fontId="6" fillId="2" borderId="51" xfId="1" applyFont="1" applyFill="1" applyBorder="1" applyAlignment="1" applyProtection="1">
      <alignment horizontal="center" vertical="center" wrapText="1" shrinkToFit="1"/>
    </xf>
    <xf numFmtId="0" fontId="6" fillId="2" borderId="51" xfId="1" applyFont="1" applyFill="1" applyBorder="1" applyAlignment="1" applyProtection="1">
      <alignment horizontal="center" vertical="center" shrinkToFit="1"/>
    </xf>
    <xf numFmtId="0" fontId="6" fillId="2" borderId="51" xfId="1" applyFont="1" applyFill="1" applyBorder="1" applyAlignment="1" applyProtection="1">
      <alignment horizontal="distributed" vertical="center" indent="1" shrinkToFit="1"/>
    </xf>
    <xf numFmtId="0" fontId="6" fillId="2" borderId="24" xfId="1" applyFont="1" applyFill="1" applyBorder="1" applyAlignment="1" applyProtection="1">
      <alignment horizontal="distributed" vertical="center" indent="1" shrinkToFit="1"/>
    </xf>
    <xf numFmtId="0" fontId="6" fillId="2" borderId="32" xfId="1" applyFont="1" applyFill="1" applyBorder="1" applyAlignment="1" applyProtection="1">
      <alignment horizontal="distributed" vertical="center" indent="1" shrinkToFit="1"/>
    </xf>
    <xf numFmtId="0" fontId="2" fillId="0" borderId="37" xfId="1" applyFont="1" applyFill="1" applyBorder="1" applyAlignment="1" applyProtection="1">
      <alignment horizontal="center" vertical="center" shrinkToFit="1"/>
    </xf>
    <xf numFmtId="0" fontId="2" fillId="0" borderId="9" xfId="1" applyFont="1" applyFill="1" applyBorder="1" applyAlignment="1" applyProtection="1">
      <alignment horizontal="center" vertical="center" shrinkToFit="1"/>
    </xf>
    <xf numFmtId="0" fontId="2" fillId="0" borderId="10" xfId="1" applyFont="1" applyFill="1" applyBorder="1" applyAlignment="1" applyProtection="1">
      <alignment horizontal="center" vertical="center" shrinkToFit="1"/>
    </xf>
    <xf numFmtId="0" fontId="2" fillId="0" borderId="11" xfId="1" applyFont="1" applyFill="1" applyBorder="1" applyAlignment="1" applyProtection="1">
      <alignment horizontal="center" vertical="center" shrinkToFit="1"/>
    </xf>
    <xf numFmtId="0" fontId="2" fillId="0" borderId="10" xfId="1" applyFont="1" applyFill="1" applyBorder="1" applyAlignment="1" applyProtection="1">
      <alignment horizontal="right" vertical="center"/>
    </xf>
    <xf numFmtId="0" fontId="7" fillId="2" borderId="10" xfId="1" applyFont="1" applyFill="1" applyBorder="1" applyAlignment="1" applyProtection="1">
      <alignment horizontal="center" vertical="center" shrinkToFit="1"/>
    </xf>
    <xf numFmtId="0" fontId="7" fillId="0" borderId="10" xfId="0" applyFont="1" applyBorder="1" applyAlignment="1" applyProtection="1">
      <alignment vertical="center"/>
    </xf>
    <xf numFmtId="0" fontId="7" fillId="0" borderId="16" xfId="0" applyFont="1" applyBorder="1" applyAlignment="1" applyProtection="1">
      <alignment vertical="center"/>
    </xf>
    <xf numFmtId="0" fontId="12" fillId="0" borderId="9" xfId="1" applyFont="1" applyFill="1" applyBorder="1" applyAlignment="1" applyProtection="1">
      <alignment vertical="top" wrapText="1"/>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6" fillId="0" borderId="9" xfId="1" applyFont="1" applyFill="1" applyBorder="1" applyAlignment="1" applyProtection="1">
      <alignment horizontal="center" vertical="center" shrinkToFit="1"/>
    </xf>
    <xf numFmtId="0" fontId="6" fillId="0" borderId="69" xfId="1" applyFont="1" applyFill="1" applyBorder="1" applyAlignment="1" applyProtection="1">
      <alignment horizontal="left" vertical="center" shrinkToFit="1"/>
    </xf>
    <xf numFmtId="0" fontId="6" fillId="2" borderId="31" xfId="1" applyFont="1" applyFill="1" applyBorder="1" applyAlignment="1" applyProtection="1">
      <alignment horizontal="center" vertical="center" shrinkToFit="1"/>
    </xf>
    <xf numFmtId="0" fontId="6" fillId="2" borderId="32" xfId="1" applyFont="1" applyFill="1" applyBorder="1" applyAlignment="1" applyProtection="1">
      <alignment horizontal="center" vertical="center" shrinkToFit="1"/>
    </xf>
    <xf numFmtId="0" fontId="12" fillId="0" borderId="55" xfId="1" applyFont="1" applyFill="1" applyBorder="1" applyAlignment="1" applyProtection="1">
      <alignment vertical="top" wrapText="1"/>
    </xf>
    <xf numFmtId="0" fontId="12" fillId="0" borderId="31" xfId="1" applyFont="1" applyFill="1" applyBorder="1" applyAlignment="1" applyProtection="1">
      <alignment vertical="top" wrapText="1"/>
    </xf>
    <xf numFmtId="0" fontId="12" fillId="0" borderId="32" xfId="1" applyFont="1" applyFill="1" applyBorder="1" applyAlignment="1" applyProtection="1">
      <alignment vertical="top" wrapText="1"/>
    </xf>
    <xf numFmtId="0" fontId="2" fillId="2" borderId="82" xfId="1" applyFont="1" applyFill="1" applyBorder="1" applyAlignment="1" applyProtection="1">
      <alignment horizontal="distributed" vertical="center" indent="9" shrinkToFit="1"/>
    </xf>
    <xf numFmtId="0" fontId="2" fillId="2" borderId="83" xfId="1" applyFont="1" applyFill="1" applyBorder="1" applyAlignment="1" applyProtection="1">
      <alignment horizontal="distributed" vertical="center" indent="9" shrinkToFit="1"/>
    </xf>
    <xf numFmtId="0" fontId="2" fillId="2" borderId="97" xfId="1" applyFont="1" applyFill="1" applyBorder="1" applyAlignment="1" applyProtection="1">
      <alignment horizontal="distributed" vertical="center" indent="9" shrinkToFit="1"/>
    </xf>
    <xf numFmtId="0" fontId="2" fillId="2" borderId="75" xfId="1" applyFont="1" applyFill="1" applyBorder="1" applyAlignment="1" applyProtection="1">
      <alignment horizontal="distributed" vertical="center" wrapText="1" justifyLastLine="1" shrinkToFit="1"/>
    </xf>
    <xf numFmtId="0" fontId="2" fillId="2" borderId="31" xfId="1" applyFont="1" applyFill="1" applyBorder="1" applyAlignment="1" applyProtection="1">
      <alignment horizontal="distributed" vertical="center" wrapText="1" justifyLastLine="1" shrinkToFit="1"/>
    </xf>
    <xf numFmtId="0" fontId="2" fillId="2" borderId="32" xfId="1" applyFont="1" applyFill="1" applyBorder="1" applyAlignment="1" applyProtection="1">
      <alignment horizontal="distributed" vertical="center" wrapText="1" justifyLastLine="1" shrinkToFit="1"/>
    </xf>
    <xf numFmtId="0" fontId="36" fillId="4" borderId="55" xfId="1" applyFont="1" applyFill="1" applyBorder="1" applyAlignment="1" applyProtection="1">
      <alignment horizontal="left" vertical="center" indent="1" shrinkToFit="1"/>
      <protection locked="0"/>
    </xf>
    <xf numFmtId="0" fontId="36" fillId="4" borderId="31" xfId="1" applyFont="1" applyFill="1" applyBorder="1" applyAlignment="1" applyProtection="1">
      <alignment horizontal="left" vertical="center" indent="1" shrinkToFit="1"/>
      <protection locked="0"/>
    </xf>
    <xf numFmtId="0" fontId="36" fillId="4" borderId="32" xfId="1" applyFont="1" applyFill="1" applyBorder="1" applyAlignment="1" applyProtection="1">
      <alignment horizontal="left" vertical="center" indent="1" shrinkToFit="1"/>
      <protection locked="0"/>
    </xf>
    <xf numFmtId="0" fontId="2" fillId="2" borderId="55" xfId="1" applyFont="1" applyFill="1" applyBorder="1" applyAlignment="1" applyProtection="1">
      <alignment horizontal="distributed" vertical="center" justifyLastLine="1" shrinkToFit="1"/>
    </xf>
    <xf numFmtId="0" fontId="2" fillId="2" borderId="31" xfId="1" applyFont="1" applyFill="1" applyBorder="1" applyAlignment="1" applyProtection="1">
      <alignment horizontal="distributed" vertical="center" justifyLastLine="1" shrinkToFit="1"/>
    </xf>
    <xf numFmtId="0" fontId="2" fillId="2" borderId="32" xfId="1" applyFont="1" applyFill="1" applyBorder="1" applyAlignment="1" applyProtection="1">
      <alignment horizontal="distributed" vertical="center" justifyLastLine="1" shrinkToFit="1"/>
    </xf>
    <xf numFmtId="0" fontId="35" fillId="4" borderId="55" xfId="1" applyFont="1" applyFill="1" applyBorder="1" applyAlignment="1" applyProtection="1">
      <alignment horizontal="left" vertical="center" indent="1" shrinkToFit="1"/>
      <protection locked="0"/>
    </xf>
    <xf numFmtId="0" fontId="35" fillId="4" borderId="31" xfId="1" applyFont="1" applyFill="1" applyBorder="1" applyAlignment="1" applyProtection="1">
      <alignment horizontal="left" vertical="center" indent="1" shrinkToFit="1"/>
      <protection locked="0"/>
    </xf>
    <xf numFmtId="0" fontId="35" fillId="4" borderId="81" xfId="1" applyFont="1" applyFill="1" applyBorder="1" applyAlignment="1" applyProtection="1">
      <alignment horizontal="left" vertical="center" indent="1" shrinkToFit="1"/>
      <protection locked="0"/>
    </xf>
    <xf numFmtId="0" fontId="7" fillId="2" borderId="75" xfId="1" applyFont="1" applyFill="1" applyBorder="1" applyAlignment="1" applyProtection="1">
      <alignment horizontal="center" vertical="center" wrapText="1" shrinkToFit="1"/>
    </xf>
    <xf numFmtId="0" fontId="7" fillId="2" borderId="31" xfId="1" applyFont="1" applyFill="1" applyBorder="1" applyAlignment="1" applyProtection="1">
      <alignment horizontal="center" vertical="center" wrapText="1" shrinkToFit="1"/>
    </xf>
    <xf numFmtId="0" fontId="7" fillId="2" borderId="32" xfId="1" applyFont="1" applyFill="1" applyBorder="1" applyAlignment="1" applyProtection="1">
      <alignment horizontal="center" vertical="center" wrapText="1" shrinkToFit="1"/>
    </xf>
    <xf numFmtId="49" fontId="35" fillId="4" borderId="55" xfId="1" applyNumberFormat="1" applyFont="1" applyFill="1" applyBorder="1" applyAlignment="1" applyProtection="1">
      <alignment horizontal="center" vertical="center" shrinkToFit="1"/>
      <protection locked="0"/>
    </xf>
    <xf numFmtId="49" fontId="35" fillId="4" borderId="32" xfId="1" applyNumberFormat="1" applyFont="1" applyFill="1" applyBorder="1" applyAlignment="1" applyProtection="1">
      <alignment horizontal="center" vertical="center" shrinkToFit="1"/>
      <protection locked="0"/>
    </xf>
    <xf numFmtId="49" fontId="35" fillId="4" borderId="55" xfId="1" applyNumberFormat="1" applyFont="1" applyFill="1" applyBorder="1" applyAlignment="1" applyProtection="1">
      <alignment horizontal="center" vertical="center"/>
      <protection locked="0"/>
    </xf>
    <xf numFmtId="49" fontId="35" fillId="4" borderId="32" xfId="1" applyNumberFormat="1" applyFont="1" applyFill="1" applyBorder="1" applyAlignment="1" applyProtection="1">
      <alignment horizontal="center" vertical="center"/>
      <protection locked="0"/>
    </xf>
    <xf numFmtId="49" fontId="35" fillId="4" borderId="81" xfId="1" applyNumberFormat="1" applyFont="1" applyFill="1" applyBorder="1" applyAlignment="1" applyProtection="1">
      <alignment horizontal="center" vertical="center"/>
      <protection locked="0"/>
    </xf>
    <xf numFmtId="0" fontId="7" fillId="2" borderId="55" xfId="1" applyFont="1" applyFill="1" applyBorder="1" applyAlignment="1" applyProtection="1">
      <alignment horizontal="center" vertical="center" wrapText="1" shrinkToFit="1"/>
    </xf>
    <xf numFmtId="0" fontId="7" fillId="2" borderId="55" xfId="1" applyFont="1" applyFill="1" applyBorder="1" applyAlignment="1" applyProtection="1">
      <alignment horizontal="distributed" vertical="center" wrapText="1" shrinkToFit="1"/>
    </xf>
    <xf numFmtId="0" fontId="7" fillId="2" borderId="31" xfId="1" applyFont="1" applyFill="1" applyBorder="1" applyAlignment="1" applyProtection="1">
      <alignment horizontal="distributed" vertical="center" wrapText="1" shrinkToFit="1"/>
    </xf>
    <xf numFmtId="0" fontId="7" fillId="2" borderId="32" xfId="1" applyFont="1" applyFill="1" applyBorder="1" applyAlignment="1" applyProtection="1">
      <alignment horizontal="distributed" vertical="center" wrapText="1" shrinkToFit="1"/>
    </xf>
    <xf numFmtId="0" fontId="13" fillId="0" borderId="0" xfId="1" applyFont="1" applyFill="1" applyBorder="1" applyAlignment="1" applyProtection="1">
      <alignment vertical="center" shrinkToFit="1"/>
    </xf>
    <xf numFmtId="0" fontId="2" fillId="2" borderId="91" xfId="1" applyFont="1" applyFill="1" applyBorder="1" applyAlignment="1" applyProtection="1">
      <alignment horizontal="distributed" vertical="center" wrapText="1" justifyLastLine="1"/>
    </xf>
    <xf numFmtId="0" fontId="2" fillId="2" borderId="39" xfId="1" applyFont="1" applyFill="1" applyBorder="1" applyAlignment="1" applyProtection="1">
      <alignment horizontal="distributed" vertical="center" justifyLastLine="1"/>
    </xf>
    <xf numFmtId="0" fontId="2" fillId="2" borderId="40" xfId="1" applyFont="1" applyFill="1" applyBorder="1" applyAlignment="1" applyProtection="1">
      <alignment horizontal="distributed" vertical="center" justifyLastLine="1"/>
    </xf>
    <xf numFmtId="0" fontId="2" fillId="2" borderId="92" xfId="1" applyFont="1" applyFill="1" applyBorder="1" applyAlignment="1" applyProtection="1">
      <alignment horizontal="distributed" vertical="center" justifyLastLine="1"/>
    </xf>
    <xf numFmtId="0" fontId="2" fillId="2" borderId="93" xfId="1" applyFont="1" applyFill="1" applyBorder="1" applyAlignment="1" applyProtection="1">
      <alignment horizontal="distributed" vertical="center" justifyLastLine="1"/>
    </xf>
    <xf numFmtId="0" fontId="2" fillId="2" borderId="94" xfId="1" applyFont="1" applyFill="1" applyBorder="1" applyAlignment="1" applyProtection="1">
      <alignment horizontal="distributed" vertical="center" justifyLastLine="1"/>
    </xf>
    <xf numFmtId="0" fontId="0" fillId="4" borderId="38" xfId="1" applyFont="1" applyFill="1" applyBorder="1" applyAlignment="1" applyProtection="1">
      <alignment horizontal="center" vertical="center"/>
    </xf>
    <xf numFmtId="0" fontId="2" fillId="4" borderId="39" xfId="1" applyFont="1" applyFill="1" applyBorder="1" applyAlignment="1" applyProtection="1">
      <alignment horizontal="center" vertical="center"/>
    </xf>
    <xf numFmtId="0" fontId="2" fillId="4" borderId="40" xfId="1" applyFont="1" applyFill="1" applyBorder="1" applyAlignment="1" applyProtection="1">
      <alignment horizontal="center" vertical="center"/>
    </xf>
    <xf numFmtId="0" fontId="2" fillId="4" borderId="95" xfId="1" applyFont="1" applyFill="1" applyBorder="1" applyAlignment="1" applyProtection="1">
      <alignment horizontal="center" vertical="center"/>
    </xf>
    <xf numFmtId="0" fontId="2" fillId="4" borderId="93" xfId="1" applyFont="1" applyFill="1" applyBorder="1" applyAlignment="1" applyProtection="1">
      <alignment horizontal="center" vertical="center"/>
    </xf>
    <xf numFmtId="0" fontId="2" fillId="4" borderId="94" xfId="1" applyFont="1" applyFill="1" applyBorder="1" applyAlignment="1" applyProtection="1">
      <alignment horizontal="center" vertical="center"/>
    </xf>
    <xf numFmtId="0" fontId="2" fillId="2" borderId="18" xfId="1" applyFont="1" applyFill="1" applyBorder="1" applyAlignment="1" applyProtection="1">
      <alignment horizontal="distributed" vertical="center" wrapText="1" justifyLastLine="1" shrinkToFit="1"/>
    </xf>
    <xf numFmtId="0" fontId="2" fillId="2" borderId="39" xfId="1" applyFont="1" applyFill="1" applyBorder="1" applyAlignment="1" applyProtection="1">
      <alignment horizontal="distributed" vertical="center" wrapText="1" justifyLastLine="1" shrinkToFit="1"/>
    </xf>
    <xf numFmtId="0" fontId="2" fillId="2" borderId="40" xfId="1" applyFont="1" applyFill="1" applyBorder="1" applyAlignment="1" applyProtection="1">
      <alignment horizontal="distributed" vertical="center" wrapText="1" justifyLastLine="1" shrinkToFit="1"/>
    </xf>
    <xf numFmtId="0" fontId="2" fillId="2" borderId="96" xfId="1" applyFont="1" applyFill="1" applyBorder="1" applyAlignment="1" applyProtection="1">
      <alignment horizontal="distributed" vertical="center" wrapText="1" justifyLastLine="1" shrinkToFit="1"/>
    </xf>
    <xf numFmtId="0" fontId="2" fillId="2" borderId="93" xfId="1" applyFont="1" applyFill="1" applyBorder="1" applyAlignment="1" applyProtection="1">
      <alignment horizontal="distributed" vertical="center" wrapText="1" justifyLastLine="1" shrinkToFit="1"/>
    </xf>
    <xf numFmtId="0" fontId="2" fillId="2" borderId="94" xfId="1" applyFont="1" applyFill="1" applyBorder="1" applyAlignment="1" applyProtection="1">
      <alignment horizontal="distributed" vertical="center" wrapText="1" justifyLastLine="1" shrinkToFit="1"/>
    </xf>
    <xf numFmtId="0" fontId="10" fillId="4" borderId="9" xfId="1" applyFont="1" applyFill="1" applyBorder="1" applyAlignment="1" applyProtection="1">
      <alignment vertical="top" wrapText="1" shrinkToFit="1"/>
    </xf>
    <xf numFmtId="0" fontId="10" fillId="4" borderId="10" xfId="1" applyFont="1" applyFill="1" applyBorder="1" applyAlignment="1" applyProtection="1">
      <alignment vertical="top" wrapText="1" shrinkToFit="1"/>
    </xf>
    <xf numFmtId="0" fontId="10" fillId="4" borderId="90" xfId="1" applyFont="1" applyFill="1" applyBorder="1" applyAlignment="1" applyProtection="1">
      <alignment vertical="top" wrapText="1" shrinkToFit="1"/>
    </xf>
    <xf numFmtId="0" fontId="7" fillId="4" borderId="70" xfId="1" applyFont="1" applyFill="1" applyBorder="1" applyAlignment="1" applyProtection="1">
      <alignment horizontal="left" vertical="center" indent="1" shrinkToFit="1"/>
      <protection locked="0"/>
    </xf>
    <xf numFmtId="0" fontId="7" fillId="4" borderId="69" xfId="1" applyFont="1" applyFill="1" applyBorder="1" applyAlignment="1" applyProtection="1">
      <alignment horizontal="left" vertical="center" indent="1" shrinkToFit="1"/>
      <protection locked="0"/>
    </xf>
    <xf numFmtId="0" fontId="7" fillId="4" borderId="71" xfId="1" applyFont="1" applyFill="1" applyBorder="1" applyAlignment="1" applyProtection="1">
      <alignment horizontal="left" vertical="center" indent="1" shrinkToFit="1"/>
      <protection locked="0"/>
    </xf>
    <xf numFmtId="0" fontId="19" fillId="0" borderId="0" xfId="1" applyFont="1" applyFill="1" applyBorder="1" applyAlignment="1" applyProtection="1">
      <alignment horizontal="left" vertical="top" wrapText="1"/>
    </xf>
    <xf numFmtId="0" fontId="0" fillId="0" borderId="0" xfId="0" applyAlignment="1" applyProtection="1">
      <alignment vertical="top" wrapText="1"/>
    </xf>
    <xf numFmtId="0" fontId="7" fillId="2" borderId="19" xfId="1" applyFont="1" applyFill="1" applyBorder="1" applyAlignment="1" applyProtection="1">
      <alignment horizontal="center" vertical="center" wrapText="1"/>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7" xfId="0" applyBorder="1" applyAlignment="1" applyProtection="1">
      <alignment horizontal="center" vertical="center"/>
    </xf>
    <xf numFmtId="0" fontId="0" fillId="0" borderId="0" xfId="0" applyAlignment="1" applyProtection="1">
      <alignment horizontal="center" vertical="center"/>
    </xf>
    <xf numFmtId="0" fontId="0" fillId="0" borderId="28" xfId="0" applyBorder="1" applyAlignment="1" applyProtection="1">
      <alignment horizontal="center" vertical="center"/>
    </xf>
    <xf numFmtId="0" fontId="0" fillId="0" borderId="44"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4" fillId="0" borderId="19" xfId="1" applyFont="1" applyFill="1" applyBorder="1" applyAlignment="1" applyProtection="1">
      <alignment vertical="top" shrinkToFit="1"/>
    </xf>
    <xf numFmtId="0" fontId="4" fillId="0" borderId="20" xfId="1" applyFont="1" applyFill="1" applyBorder="1" applyAlignment="1" applyProtection="1">
      <alignment vertical="top" shrinkToFit="1"/>
    </xf>
    <xf numFmtId="0" fontId="4" fillId="0" borderId="20" xfId="0" applyFont="1" applyBorder="1" applyAlignment="1" applyProtection="1">
      <alignment vertical="top" shrinkToFit="1"/>
    </xf>
    <xf numFmtId="0" fontId="4" fillId="0" borderId="22" xfId="0" applyFont="1" applyBorder="1" applyAlignment="1" applyProtection="1">
      <alignment vertical="top" shrinkToFit="1"/>
    </xf>
    <xf numFmtId="0" fontId="4" fillId="0" borderId="27" xfId="1" applyFont="1" applyFill="1" applyBorder="1" applyAlignment="1" applyProtection="1">
      <alignment vertical="top" shrinkToFit="1"/>
    </xf>
    <xf numFmtId="0" fontId="4" fillId="0" borderId="0" xfId="1" applyFont="1" applyFill="1" applyBorder="1" applyAlignment="1" applyProtection="1">
      <alignment vertical="top" shrinkToFit="1"/>
    </xf>
    <xf numFmtId="0" fontId="4" fillId="0" borderId="0" xfId="0" applyFont="1" applyAlignment="1" applyProtection="1">
      <alignment vertical="top" shrinkToFit="1"/>
    </xf>
    <xf numFmtId="0" fontId="4" fillId="0" borderId="36" xfId="0" applyFont="1" applyBorder="1" applyAlignment="1" applyProtection="1">
      <alignment vertical="top" shrinkToFit="1"/>
    </xf>
    <xf numFmtId="0" fontId="4" fillId="0" borderId="44" xfId="1" applyFont="1" applyFill="1" applyBorder="1" applyAlignment="1" applyProtection="1">
      <alignment vertical="top" shrinkToFit="1"/>
    </xf>
    <xf numFmtId="0" fontId="4" fillId="0" borderId="16" xfId="1" applyFont="1" applyFill="1" applyBorder="1" applyAlignment="1" applyProtection="1">
      <alignment vertical="top" shrinkToFit="1"/>
    </xf>
    <xf numFmtId="0" fontId="4" fillId="0" borderId="16" xfId="0" applyFont="1" applyBorder="1" applyAlignment="1" applyProtection="1">
      <alignment vertical="top" shrinkToFit="1"/>
    </xf>
    <xf numFmtId="0" fontId="4" fillId="0" borderId="18" xfId="0" applyFont="1" applyBorder="1" applyAlignment="1" applyProtection="1">
      <alignment vertical="top" shrinkToFit="1"/>
    </xf>
    <xf numFmtId="0" fontId="0" fillId="0" borderId="38" xfId="1" applyFont="1" applyFill="1" applyBorder="1" applyAlignment="1" applyProtection="1">
      <alignment horizontal="center" vertical="center"/>
    </xf>
    <xf numFmtId="0" fontId="2" fillId="0" borderId="39" xfId="1" applyFont="1" applyFill="1" applyBorder="1" applyAlignment="1" applyProtection="1">
      <alignment horizontal="center" vertical="center"/>
    </xf>
    <xf numFmtId="0" fontId="2" fillId="0" borderId="40" xfId="1" applyFont="1" applyFill="1" applyBorder="1" applyAlignment="1" applyProtection="1">
      <alignment horizontal="center" vertical="center"/>
    </xf>
    <xf numFmtId="0" fontId="2" fillId="0" borderId="95" xfId="1" applyFont="1" applyFill="1" applyBorder="1" applyAlignment="1" applyProtection="1">
      <alignment horizontal="center" vertical="center"/>
    </xf>
    <xf numFmtId="0" fontId="2" fillId="0" borderId="93" xfId="1" applyFont="1" applyFill="1" applyBorder="1" applyAlignment="1" applyProtection="1">
      <alignment horizontal="center" vertical="center"/>
    </xf>
    <xf numFmtId="0" fontId="2" fillId="0" borderId="94" xfId="1" applyFont="1" applyFill="1" applyBorder="1" applyAlignment="1" applyProtection="1">
      <alignment horizontal="center" vertical="center"/>
    </xf>
    <xf numFmtId="0" fontId="10" fillId="0" borderId="9" xfId="1" applyFont="1" applyFill="1" applyBorder="1" applyAlignment="1" applyProtection="1">
      <alignment vertical="top" wrapText="1" shrinkToFit="1"/>
    </xf>
    <xf numFmtId="0" fontId="10" fillId="0" borderId="10" xfId="1" applyFont="1" applyFill="1" applyBorder="1" applyAlignment="1" applyProtection="1">
      <alignment vertical="top" wrapText="1" shrinkToFit="1"/>
    </xf>
    <xf numFmtId="0" fontId="10" fillId="0" borderId="90" xfId="1" applyFont="1" applyFill="1" applyBorder="1" applyAlignment="1" applyProtection="1">
      <alignment vertical="top" wrapText="1" shrinkToFit="1"/>
    </xf>
    <xf numFmtId="0" fontId="21" fillId="0" borderId="70" xfId="1" applyFont="1" applyFill="1" applyBorder="1" applyAlignment="1" applyProtection="1">
      <alignment horizontal="left" vertical="center" indent="1" shrinkToFit="1"/>
      <protection locked="0"/>
    </xf>
    <xf numFmtId="0" fontId="21" fillId="0" borderId="69" xfId="1" applyFont="1" applyFill="1" applyBorder="1" applyAlignment="1" applyProtection="1">
      <alignment horizontal="left" vertical="center" indent="1" shrinkToFit="1"/>
      <protection locked="0"/>
    </xf>
    <xf numFmtId="0" fontId="21" fillId="0" borderId="71" xfId="1" applyFont="1" applyFill="1" applyBorder="1" applyAlignment="1" applyProtection="1">
      <alignment horizontal="left" vertical="center" indent="1" shrinkToFit="1"/>
      <protection locked="0"/>
    </xf>
    <xf numFmtId="0" fontId="0" fillId="0" borderId="55" xfId="1" applyFont="1" applyFill="1" applyBorder="1" applyAlignment="1" applyProtection="1">
      <alignment horizontal="left" vertical="center" indent="1" shrinkToFit="1"/>
      <protection locked="0"/>
    </xf>
    <xf numFmtId="0" fontId="2" fillId="0" borderId="31" xfId="1" applyFont="1" applyFill="1" applyBorder="1" applyAlignment="1" applyProtection="1">
      <alignment horizontal="left" vertical="center" indent="1" shrinkToFit="1"/>
      <protection locked="0"/>
    </xf>
    <xf numFmtId="0" fontId="2" fillId="0" borderId="32" xfId="1" applyFont="1" applyFill="1" applyBorder="1" applyAlignment="1" applyProtection="1">
      <alignment horizontal="left" vertical="center" indent="1" shrinkToFit="1"/>
      <protection locked="0"/>
    </xf>
    <xf numFmtId="0" fontId="2" fillId="0" borderId="81" xfId="1" applyFont="1" applyFill="1" applyBorder="1" applyAlignment="1" applyProtection="1">
      <alignment horizontal="left" vertical="center" indent="1" shrinkToFit="1"/>
      <protection locked="0"/>
    </xf>
    <xf numFmtId="49" fontId="0" fillId="0" borderId="55" xfId="1" applyNumberFormat="1" applyFont="1" applyFill="1" applyBorder="1" applyAlignment="1" applyProtection="1">
      <alignment horizontal="center" vertical="center" shrinkToFit="1"/>
      <protection locked="0"/>
    </xf>
    <xf numFmtId="49" fontId="2" fillId="0" borderId="32" xfId="1" applyNumberFormat="1" applyFont="1" applyFill="1" applyBorder="1" applyAlignment="1" applyProtection="1">
      <alignment horizontal="center" vertical="center" shrinkToFit="1"/>
      <protection locked="0"/>
    </xf>
    <xf numFmtId="49" fontId="0" fillId="0" borderId="55" xfId="1" applyNumberFormat="1" applyFont="1" applyFill="1" applyBorder="1" applyAlignment="1" applyProtection="1">
      <alignment horizontal="center" vertical="center"/>
      <protection locked="0"/>
    </xf>
    <xf numFmtId="49" fontId="2" fillId="0" borderId="32" xfId="1" applyNumberFormat="1" applyFont="1" applyFill="1" applyBorder="1" applyAlignment="1" applyProtection="1">
      <alignment horizontal="center" vertical="center"/>
      <protection locked="0"/>
    </xf>
    <xf numFmtId="49" fontId="2" fillId="0" borderId="81" xfId="1" applyNumberFormat="1" applyFont="1" applyFill="1" applyBorder="1" applyAlignment="1" applyProtection="1">
      <alignment horizontal="center" vertical="center"/>
      <protection locked="0"/>
    </xf>
    <xf numFmtId="0" fontId="24" fillId="0" borderId="101" xfId="1" applyFont="1" applyFill="1" applyBorder="1" applyAlignment="1" applyProtection="1">
      <alignment horizontal="center" shrinkToFit="1"/>
    </xf>
    <xf numFmtId="0" fontId="24" fillId="0" borderId="10" xfId="1" applyFont="1" applyFill="1" applyBorder="1" applyAlignment="1" applyProtection="1">
      <alignment horizontal="center" shrinkToFit="1"/>
    </xf>
    <xf numFmtId="0" fontId="6" fillId="2" borderId="55" xfId="1" applyFont="1" applyFill="1" applyBorder="1" applyAlignment="1" applyProtection="1">
      <alignment horizontal="center" vertical="center" wrapText="1" shrinkToFit="1"/>
    </xf>
    <xf numFmtId="0" fontId="6" fillId="2" borderId="55" xfId="1" applyFont="1" applyFill="1" applyBorder="1" applyAlignment="1" applyProtection="1">
      <alignment horizontal="center" vertical="center" shrinkToFit="1"/>
    </xf>
    <xf numFmtId="0" fontId="2" fillId="0" borderId="33" xfId="1" applyFont="1" applyFill="1" applyBorder="1" applyAlignment="1" applyProtection="1">
      <alignment horizontal="center" vertical="center" shrinkToFit="1"/>
      <protection locked="0"/>
    </xf>
    <xf numFmtId="0" fontId="10" fillId="0" borderId="55" xfId="1" applyFont="1" applyFill="1" applyBorder="1" applyAlignment="1" applyProtection="1">
      <alignment vertical="center" wrapText="1"/>
    </xf>
    <xf numFmtId="0" fontId="0" fillId="0" borderId="31" xfId="0" applyBorder="1" applyAlignment="1" applyProtection="1">
      <alignment vertical="center" wrapText="1"/>
    </xf>
    <xf numFmtId="0" fontId="15" fillId="0" borderId="76" xfId="1" applyFont="1" applyFill="1" applyBorder="1" applyAlignment="1" applyProtection="1">
      <alignment horizontal="left" vertical="center" shrinkToFit="1"/>
    </xf>
    <xf numFmtId="0" fontId="0" fillId="0" borderId="76" xfId="0" applyBorder="1" applyAlignment="1" applyProtection="1">
      <alignment vertical="center" shrinkToFit="1"/>
    </xf>
    <xf numFmtId="0" fontId="0" fillId="0" borderId="80" xfId="0" applyBorder="1" applyAlignment="1" applyProtection="1">
      <alignment vertical="center" shrinkToFit="1"/>
    </xf>
    <xf numFmtId="0" fontId="6" fillId="0" borderId="55" xfId="1" applyFont="1" applyFill="1" applyBorder="1" applyAlignment="1" applyProtection="1">
      <alignment horizontal="center" vertical="center" wrapText="1" shrinkToFit="1"/>
    </xf>
    <xf numFmtId="0" fontId="6" fillId="0" borderId="31" xfId="1" applyFont="1" applyFill="1" applyBorder="1" applyAlignment="1" applyProtection="1">
      <alignment horizontal="center" vertical="center" wrapText="1" shrinkToFit="1"/>
    </xf>
    <xf numFmtId="49" fontId="6" fillId="0" borderId="31" xfId="1" applyNumberFormat="1" applyFont="1" applyFill="1" applyBorder="1" applyAlignment="1" applyProtection="1">
      <alignment horizontal="center" vertical="center" shrinkToFit="1"/>
      <protection locked="0"/>
    </xf>
    <xf numFmtId="49" fontId="6" fillId="0" borderId="32" xfId="1" applyNumberFormat="1" applyFont="1" applyFill="1" applyBorder="1" applyAlignment="1" applyProtection="1">
      <alignment horizontal="center" vertical="center" shrinkToFit="1"/>
      <protection locked="0"/>
    </xf>
    <xf numFmtId="0" fontId="0" fillId="0" borderId="55" xfId="1" applyFont="1" applyFill="1"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10" fillId="0" borderId="9" xfId="1" applyFont="1" applyFill="1" applyBorder="1" applyAlignment="1" applyProtection="1">
      <alignment vertical="center" wrapText="1"/>
    </xf>
    <xf numFmtId="0" fontId="10" fillId="0" borderId="10" xfId="0" applyFont="1" applyBorder="1" applyAlignment="1" applyProtection="1">
      <alignment vertical="center" wrapText="1"/>
    </xf>
    <xf numFmtId="0" fontId="6" fillId="0" borderId="24" xfId="1" applyFont="1" applyFill="1" applyBorder="1" applyAlignment="1" applyProtection="1">
      <alignment horizontal="center"/>
    </xf>
    <xf numFmtId="0" fontId="6" fillId="0" borderId="24" xfId="1" applyFont="1" applyFill="1" applyBorder="1" applyAlignment="1" applyProtection="1">
      <alignment horizontal="center"/>
      <protection locked="0"/>
    </xf>
    <xf numFmtId="0" fontId="6" fillId="0" borderId="66" xfId="1" applyFont="1" applyFill="1" applyBorder="1" applyAlignment="1" applyProtection="1">
      <alignment horizontal="center"/>
    </xf>
    <xf numFmtId="0" fontId="2" fillId="0" borderId="31" xfId="1" applyFont="1" applyFill="1" applyBorder="1" applyAlignment="1" applyProtection="1">
      <alignment horizontal="left" vertical="center" shrinkToFit="1"/>
      <protection locked="0"/>
    </xf>
    <xf numFmtId="0" fontId="2" fillId="0" borderId="81" xfId="1" applyFont="1" applyFill="1" applyBorder="1" applyAlignment="1" applyProtection="1">
      <alignment horizontal="left" vertical="center" shrinkToFit="1"/>
      <protection locked="0"/>
    </xf>
    <xf numFmtId="0" fontId="7" fillId="0" borderId="10" xfId="1" applyFont="1" applyFill="1" applyBorder="1" applyAlignment="1" applyProtection="1">
      <alignment vertical="center"/>
    </xf>
    <xf numFmtId="0" fontId="7" fillId="0" borderId="24" xfId="1" applyFont="1" applyFill="1" applyBorder="1" applyAlignment="1" applyProtection="1">
      <alignment vertical="center"/>
    </xf>
    <xf numFmtId="0" fontId="7" fillId="0" borderId="10" xfId="1" applyFont="1" applyFill="1" applyBorder="1" applyAlignment="1" applyProtection="1">
      <alignment horizontal="center" vertical="center" wrapText="1" shrinkToFit="1"/>
      <protection locked="0"/>
    </xf>
    <xf numFmtId="0" fontId="7" fillId="0" borderId="24" xfId="1" applyFont="1" applyFill="1" applyBorder="1" applyAlignment="1" applyProtection="1">
      <alignment horizontal="center" vertical="center" wrapText="1" shrinkToFit="1"/>
      <protection locked="0"/>
    </xf>
    <xf numFmtId="0" fontId="7" fillId="0" borderId="11" xfId="1" applyFont="1" applyFill="1" applyBorder="1" applyAlignment="1" applyProtection="1">
      <alignment horizontal="center" vertical="center"/>
    </xf>
    <xf numFmtId="0" fontId="7" fillId="0" borderId="25" xfId="0" applyFont="1" applyBorder="1" applyAlignment="1" applyProtection="1">
      <alignment vertical="center"/>
    </xf>
    <xf numFmtId="0" fontId="6" fillId="0" borderId="9" xfId="1" applyFont="1" applyFill="1" applyBorder="1" applyAlignment="1" applyProtection="1">
      <alignment vertical="center" shrinkToFit="1"/>
    </xf>
    <xf numFmtId="0" fontId="6" fillId="0" borderId="10" xfId="1" applyFont="1" applyFill="1" applyBorder="1" applyAlignment="1" applyProtection="1">
      <alignment vertical="center" shrinkToFit="1"/>
    </xf>
    <xf numFmtId="0" fontId="6" fillId="0" borderId="51" xfId="1" applyFont="1" applyFill="1" applyBorder="1" applyAlignment="1" applyProtection="1">
      <alignment horizontal="center"/>
    </xf>
    <xf numFmtId="0" fontId="6" fillId="0" borderId="24" xfId="1" applyFont="1" applyFill="1" applyBorder="1" applyAlignment="1" applyProtection="1">
      <alignment horizontal="center" shrinkToFit="1"/>
      <protection locked="0"/>
    </xf>
    <xf numFmtId="0" fontId="2" fillId="0" borderId="106" xfId="1" applyFont="1" applyFill="1" applyBorder="1" applyAlignment="1" applyProtection="1">
      <alignment horizontal="center" vertical="center" shrinkToFit="1"/>
      <protection locked="0"/>
    </xf>
    <xf numFmtId="0" fontId="2" fillId="0" borderId="83" xfId="1" applyFont="1" applyFill="1" applyBorder="1" applyAlignment="1" applyProtection="1">
      <alignment horizontal="center" vertical="center" shrinkToFit="1"/>
      <protection locked="0"/>
    </xf>
    <xf numFmtId="0" fontId="2" fillId="0" borderId="84" xfId="1" applyFont="1" applyFill="1" applyBorder="1" applyAlignment="1" applyProtection="1">
      <alignment horizontal="center" vertical="center" shrinkToFit="1"/>
      <protection locked="0"/>
    </xf>
    <xf numFmtId="0" fontId="7" fillId="0" borderId="106" xfId="1" applyFont="1" applyFill="1" applyBorder="1" applyAlignment="1" applyProtection="1">
      <alignment horizontal="center" vertical="center" shrinkToFit="1"/>
      <protection locked="0"/>
    </xf>
    <xf numFmtId="0" fontId="7" fillId="0" borderId="83" xfId="1" applyFont="1" applyFill="1" applyBorder="1" applyAlignment="1" applyProtection="1">
      <alignment horizontal="center" vertical="center" shrinkToFit="1"/>
      <protection locked="0"/>
    </xf>
    <xf numFmtId="0" fontId="7" fillId="0" borderId="97" xfId="1" applyFont="1" applyFill="1" applyBorder="1" applyAlignment="1" applyProtection="1">
      <alignment horizontal="center" vertical="center" shrinkToFit="1"/>
      <protection locked="0"/>
    </xf>
    <xf numFmtId="0" fontId="0" fillId="0" borderId="9" xfId="1" applyFont="1" applyFill="1" applyBorder="1" applyAlignment="1" applyProtection="1">
      <alignment horizontal="center" vertical="center"/>
      <protection locked="0"/>
    </xf>
    <xf numFmtId="0" fontId="0" fillId="0" borderId="10" xfId="1" applyFont="1" applyFill="1" applyBorder="1" applyAlignment="1" applyProtection="1">
      <alignment horizontal="center" vertical="center"/>
      <protection locked="0"/>
    </xf>
    <xf numFmtId="0" fontId="0" fillId="0" borderId="90" xfId="1" applyFont="1" applyFill="1" applyBorder="1" applyAlignment="1" applyProtection="1">
      <alignment horizontal="center" vertical="center"/>
      <protection locked="0"/>
    </xf>
    <xf numFmtId="0" fontId="0" fillId="0" borderId="53"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0" fillId="0" borderId="64" xfId="1" applyFont="1" applyFill="1" applyBorder="1" applyAlignment="1" applyProtection="1">
      <alignment horizontal="center" vertical="center"/>
      <protection locked="0"/>
    </xf>
    <xf numFmtId="0" fontId="0" fillId="0" borderId="51" xfId="1" applyFont="1" applyFill="1" applyBorder="1" applyAlignment="1" applyProtection="1">
      <alignment horizontal="center" vertical="center"/>
      <protection locked="0"/>
    </xf>
    <xf numFmtId="0" fontId="0" fillId="0" borderId="24" xfId="1" applyFont="1" applyFill="1" applyBorder="1" applyAlignment="1" applyProtection="1">
      <alignment horizontal="center" vertical="center"/>
      <protection locked="0"/>
    </xf>
    <xf numFmtId="0" fontId="0" fillId="0" borderId="66" xfId="1" applyFont="1" applyFill="1" applyBorder="1" applyAlignment="1" applyProtection="1">
      <alignment horizontal="center" vertical="center"/>
      <protection locked="0"/>
    </xf>
    <xf numFmtId="0" fontId="6" fillId="0" borderId="52" xfId="1" applyFont="1" applyFill="1" applyBorder="1" applyAlignment="1" applyProtection="1">
      <alignment horizontal="center" vertical="center"/>
    </xf>
    <xf numFmtId="0" fontId="6" fillId="0" borderId="20" xfId="1" applyFont="1" applyFill="1" applyBorder="1" applyAlignment="1" applyProtection="1">
      <alignment horizontal="center" vertical="center"/>
    </xf>
    <xf numFmtId="0" fontId="6" fillId="0" borderId="53"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20" xfId="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center" vertical="center" shrinkToFit="1"/>
      <protection locked="0"/>
    </xf>
    <xf numFmtId="0" fontId="6" fillId="0" borderId="22" xfId="1" applyFont="1" applyFill="1" applyBorder="1" applyAlignment="1" applyProtection="1">
      <alignment horizontal="center" vertical="center"/>
    </xf>
    <xf numFmtId="0" fontId="6" fillId="0" borderId="69" xfId="1" applyFont="1" applyFill="1" applyBorder="1" applyAlignment="1" applyProtection="1">
      <alignment horizontal="center" vertical="center"/>
    </xf>
    <xf numFmtId="0" fontId="6" fillId="0" borderId="105" xfId="1" applyFont="1" applyFill="1" applyBorder="1" applyAlignment="1" applyProtection="1">
      <alignment horizontal="center" vertical="center"/>
    </xf>
    <xf numFmtId="0" fontId="2" fillId="0" borderId="15" xfId="1" applyFont="1" applyFill="1" applyBorder="1" applyAlignment="1" applyProtection="1">
      <alignment vertical="center"/>
    </xf>
    <xf numFmtId="0" fontId="2" fillId="0" borderId="16" xfId="1" applyFont="1" applyFill="1" applyBorder="1" applyAlignment="1" applyProtection="1">
      <alignment vertical="center"/>
    </xf>
    <xf numFmtId="0" fontId="2" fillId="0" borderId="17" xfId="1" applyFont="1" applyFill="1" applyBorder="1" applyAlignment="1" applyProtection="1">
      <alignment vertical="center"/>
    </xf>
    <xf numFmtId="0" fontId="2" fillId="0" borderId="9" xfId="1" applyFont="1" applyBorder="1" applyAlignment="1" applyProtection="1">
      <alignment horizontal="center" vertical="center"/>
    </xf>
    <xf numFmtId="0" fontId="2" fillId="0" borderId="10"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15" xfId="1" applyFont="1" applyBorder="1" applyAlignment="1" applyProtection="1">
      <alignment horizontal="center" vertical="center"/>
    </xf>
    <xf numFmtId="0" fontId="2" fillId="0" borderId="16" xfId="1" applyFont="1" applyBorder="1" applyAlignment="1" applyProtection="1">
      <alignment horizontal="center" vertical="center"/>
    </xf>
    <xf numFmtId="0" fontId="2" fillId="0" borderId="17" xfId="1" applyFont="1" applyBorder="1" applyAlignment="1" applyProtection="1">
      <alignment horizontal="center" vertical="center"/>
    </xf>
    <xf numFmtId="0" fontId="2" fillId="0" borderId="12" xfId="1" applyFont="1" applyBorder="1" applyAlignment="1" applyProtection="1">
      <alignment horizontal="center" vertical="center"/>
    </xf>
    <xf numFmtId="0" fontId="2" fillId="0" borderId="18" xfId="1" applyFont="1" applyBorder="1" applyAlignment="1" applyProtection="1">
      <alignment horizontal="center" vertical="center"/>
    </xf>
    <xf numFmtId="0" fontId="6" fillId="0" borderId="1" xfId="1" applyFont="1" applyBorder="1" applyAlignment="1" applyProtection="1">
      <alignment horizontal="center" vertical="center" textRotation="255"/>
    </xf>
    <xf numFmtId="0" fontId="6" fillId="0" borderId="2" xfId="1" applyFont="1" applyBorder="1" applyAlignment="1" applyProtection="1">
      <alignment horizontal="center" vertical="center" textRotation="255"/>
    </xf>
    <xf numFmtId="0" fontId="6" fillId="0" borderId="7" xfId="1" applyFont="1" applyBorder="1" applyAlignment="1" applyProtection="1">
      <alignment horizontal="center" vertical="center" textRotation="255"/>
    </xf>
    <xf numFmtId="0" fontId="6" fillId="0" borderId="8" xfId="1" applyFont="1" applyBorder="1" applyAlignment="1" applyProtection="1">
      <alignment horizontal="center" vertical="center" textRotation="255"/>
    </xf>
    <xf numFmtId="0" fontId="6" fillId="0" borderId="13" xfId="1" applyFont="1" applyBorder="1" applyAlignment="1" applyProtection="1">
      <alignment horizontal="center" vertical="center" textRotation="255"/>
    </xf>
    <xf numFmtId="0" fontId="6" fillId="0" borderId="14" xfId="1" applyFont="1" applyBorder="1" applyAlignment="1" applyProtection="1">
      <alignment horizontal="center" vertical="center" textRotation="255"/>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0" borderId="3"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6" xfId="1" applyFont="1" applyBorder="1" applyAlignment="1" applyProtection="1">
      <alignment horizontal="center" vertical="center"/>
    </xf>
    <xf numFmtId="0" fontId="2" fillId="0" borderId="38" xfId="1" applyFont="1" applyFill="1" applyBorder="1" applyAlignment="1" applyProtection="1">
      <alignment horizontal="center" vertical="center"/>
    </xf>
    <xf numFmtId="0" fontId="32" fillId="0" borderId="70" xfId="1" applyFont="1" applyFill="1" applyBorder="1" applyAlignment="1" applyProtection="1">
      <alignment horizontal="left" vertical="center" indent="1" shrinkToFit="1"/>
    </xf>
    <xf numFmtId="0" fontId="32" fillId="0" borderId="69" xfId="1" applyFont="1" applyFill="1" applyBorder="1" applyAlignment="1" applyProtection="1">
      <alignment horizontal="left" vertical="center" indent="1" shrinkToFit="1"/>
    </xf>
    <xf numFmtId="0" fontId="32" fillId="0" borderId="71" xfId="1" applyFont="1" applyFill="1" applyBorder="1" applyAlignment="1" applyProtection="1">
      <alignment horizontal="left" vertical="center" indent="1" shrinkToFit="1"/>
    </xf>
    <xf numFmtId="0" fontId="29" fillId="0" borderId="55" xfId="1" applyFont="1" applyFill="1" applyBorder="1" applyAlignment="1" applyProtection="1">
      <alignment horizontal="left" vertical="center" indent="1" shrinkToFit="1"/>
    </xf>
    <xf numFmtId="0" fontId="29" fillId="0" borderId="31" xfId="1" applyFont="1" applyFill="1" applyBorder="1" applyAlignment="1" applyProtection="1">
      <alignment horizontal="left" vertical="center" indent="1" shrinkToFit="1"/>
    </xf>
    <xf numFmtId="0" fontId="29" fillId="0" borderId="32" xfId="1" applyFont="1" applyFill="1" applyBorder="1" applyAlignment="1" applyProtection="1">
      <alignment horizontal="left" vertical="center" indent="1" shrinkToFit="1"/>
    </xf>
    <xf numFmtId="0" fontId="29" fillId="0" borderId="81" xfId="1" applyFont="1" applyFill="1" applyBorder="1" applyAlignment="1" applyProtection="1">
      <alignment horizontal="left" vertical="center" indent="1" shrinkToFit="1"/>
    </xf>
    <xf numFmtId="0" fontId="2" fillId="2" borderId="75" xfId="1" applyFont="1" applyFill="1" applyBorder="1" applyAlignment="1" applyProtection="1">
      <alignment horizontal="center" vertical="center" wrapText="1" shrinkToFit="1"/>
    </xf>
    <xf numFmtId="0" fontId="2" fillId="2" borderId="31" xfId="1" applyFont="1" applyFill="1" applyBorder="1" applyAlignment="1" applyProtection="1">
      <alignment horizontal="center" vertical="center" wrapText="1" shrinkToFit="1"/>
    </xf>
    <xf numFmtId="0" fontId="2" fillId="2" borderId="32" xfId="1" applyFont="1" applyFill="1" applyBorder="1" applyAlignment="1" applyProtection="1">
      <alignment horizontal="center" vertical="center" wrapText="1" shrinkToFit="1"/>
    </xf>
    <xf numFmtId="0" fontId="29" fillId="0" borderId="55" xfId="1" applyNumberFormat="1" applyFont="1" applyFill="1" applyBorder="1" applyAlignment="1" applyProtection="1">
      <alignment horizontal="center" vertical="center" shrinkToFit="1"/>
    </xf>
    <xf numFmtId="0" fontId="29" fillId="0" borderId="32" xfId="1" applyNumberFormat="1" applyFont="1" applyFill="1" applyBorder="1" applyAlignment="1" applyProtection="1">
      <alignment horizontal="center" vertical="center" shrinkToFit="1"/>
    </xf>
    <xf numFmtId="0" fontId="29" fillId="0" borderId="55" xfId="1" applyNumberFormat="1" applyFont="1" applyFill="1" applyBorder="1" applyAlignment="1" applyProtection="1">
      <alignment horizontal="center" vertical="center"/>
    </xf>
    <xf numFmtId="0" fontId="29" fillId="0" borderId="32" xfId="1" applyNumberFormat="1" applyFont="1" applyFill="1" applyBorder="1" applyAlignment="1" applyProtection="1">
      <alignment horizontal="center" vertical="center"/>
    </xf>
    <xf numFmtId="0" fontId="29" fillId="0" borderId="81" xfId="1" applyNumberFormat="1" applyFont="1" applyFill="1" applyBorder="1" applyAlignment="1" applyProtection="1">
      <alignment horizontal="center" vertical="center"/>
    </xf>
    <xf numFmtId="0" fontId="2" fillId="2" borderId="55" xfId="1" applyFont="1" applyFill="1" applyBorder="1" applyAlignment="1" applyProtection="1">
      <alignment horizontal="center" vertical="center" wrapText="1" shrinkToFit="1"/>
    </xf>
    <xf numFmtId="0" fontId="2" fillId="2" borderId="55" xfId="1" applyFont="1" applyFill="1" applyBorder="1" applyAlignment="1" applyProtection="1">
      <alignment horizontal="distributed" vertical="center" wrapText="1" shrinkToFit="1"/>
    </xf>
    <xf numFmtId="0" fontId="2" fillId="2" borderId="31" xfId="1" applyFont="1" applyFill="1" applyBorder="1" applyAlignment="1" applyProtection="1">
      <alignment horizontal="distributed" vertical="center" wrapText="1" shrinkToFit="1"/>
    </xf>
    <xf numFmtId="0" fontId="2" fillId="2" borderId="32" xfId="1" applyFont="1" applyFill="1" applyBorder="1" applyAlignment="1" applyProtection="1">
      <alignment horizontal="distributed" vertical="center" wrapText="1" shrinkToFit="1"/>
    </xf>
    <xf numFmtId="0" fontId="6" fillId="2" borderId="55" xfId="1" applyFont="1" applyFill="1" applyBorder="1" applyAlignment="1" applyProtection="1">
      <alignment horizontal="center" vertical="center" wrapText="1"/>
    </xf>
    <xf numFmtId="0" fontId="6" fillId="2" borderId="31" xfId="1" applyFont="1" applyFill="1" applyBorder="1" applyAlignment="1" applyProtection="1">
      <alignment horizontal="center" vertical="center" wrapText="1"/>
    </xf>
    <xf numFmtId="0" fontId="6" fillId="2" borderId="32" xfId="1" applyFont="1" applyFill="1" applyBorder="1" applyAlignment="1" applyProtection="1">
      <alignment horizontal="center" vertical="center" wrapText="1"/>
    </xf>
    <xf numFmtId="0" fontId="6" fillId="0" borderId="83" xfId="0" applyFont="1" applyBorder="1" applyProtection="1">
      <alignment vertical="center"/>
    </xf>
    <xf numFmtId="0" fontId="6" fillId="0" borderId="84" xfId="0" applyFont="1" applyBorder="1" applyProtection="1">
      <alignment vertical="center"/>
    </xf>
    <xf numFmtId="0" fontId="6" fillId="0" borderId="24" xfId="0" applyFont="1" applyBorder="1" applyAlignment="1" applyProtection="1">
      <alignment horizontal="distributed" vertical="center" justifyLastLine="1"/>
    </xf>
    <xf numFmtId="0" fontId="6" fillId="0" borderId="25" xfId="0" applyFont="1" applyBorder="1" applyAlignment="1" applyProtection="1">
      <alignment horizontal="distributed" vertical="center" justifyLastLine="1"/>
    </xf>
    <xf numFmtId="0" fontId="29" fillId="0" borderId="76" xfId="1" applyFont="1" applyFill="1" applyBorder="1" applyAlignment="1" applyProtection="1">
      <alignment horizontal="center" vertical="center" shrinkToFit="1"/>
    </xf>
    <xf numFmtId="0" fontId="29" fillId="0" borderId="79" xfId="1" applyFont="1" applyFill="1" applyBorder="1" applyAlignment="1" applyProtection="1">
      <alignment horizontal="center" vertical="center" shrinkToFit="1"/>
    </xf>
    <xf numFmtId="0" fontId="29" fillId="0" borderId="80" xfId="1" applyFont="1" applyFill="1" applyBorder="1" applyAlignment="1" applyProtection="1">
      <alignment horizontal="center" vertical="center" shrinkToFit="1"/>
    </xf>
    <xf numFmtId="0" fontId="7" fillId="0" borderId="50" xfId="1" applyFont="1" applyFill="1" applyBorder="1" applyAlignment="1" applyProtection="1">
      <alignment horizontal="right" vertical="top"/>
    </xf>
    <xf numFmtId="0" fontId="7" fillId="0" borderId="46" xfId="1" applyFont="1" applyFill="1" applyBorder="1" applyAlignment="1" applyProtection="1">
      <alignment horizontal="right" vertical="top"/>
    </xf>
    <xf numFmtId="0" fontId="29" fillId="0" borderId="33" xfId="1" applyFont="1" applyFill="1" applyBorder="1" applyAlignment="1" applyProtection="1">
      <alignment horizontal="center" vertical="center" shrinkToFit="1"/>
    </xf>
    <xf numFmtId="0" fontId="29" fillId="0" borderId="30" xfId="1" applyFont="1" applyFill="1" applyBorder="1" applyAlignment="1" applyProtection="1">
      <alignment horizontal="center" vertical="center" shrinkToFit="1"/>
    </xf>
    <xf numFmtId="0" fontId="29" fillId="0" borderId="7" xfId="1" applyFont="1" applyFill="1" applyBorder="1" applyAlignment="1" applyProtection="1">
      <alignment horizontal="center" vertical="center" shrinkToFit="1"/>
    </xf>
    <xf numFmtId="0" fontId="29" fillId="0" borderId="55" xfId="1" applyFont="1" applyFill="1" applyBorder="1" applyAlignment="1" applyProtection="1">
      <alignment horizontal="center" vertical="center" shrinkToFit="1"/>
    </xf>
    <xf numFmtId="0" fontId="29" fillId="0" borderId="31" xfId="1" applyFont="1" applyFill="1" applyBorder="1" applyAlignment="1" applyProtection="1">
      <alignment horizontal="center" vertical="center" shrinkToFit="1"/>
    </xf>
    <xf numFmtId="0" fontId="29" fillId="0" borderId="81" xfId="1" applyFont="1" applyFill="1" applyBorder="1" applyAlignment="1" applyProtection="1">
      <alignment horizontal="center" vertical="center" shrinkToFit="1"/>
    </xf>
    <xf numFmtId="0" fontId="7" fillId="0" borderId="31" xfId="1" applyFont="1" applyFill="1" applyBorder="1" applyAlignment="1" applyProtection="1">
      <alignment horizontal="right" vertical="top"/>
    </xf>
    <xf numFmtId="0" fontId="7" fillId="0" borderId="32" xfId="1" applyFont="1" applyFill="1" applyBorder="1" applyAlignment="1" applyProtection="1">
      <alignment horizontal="right" vertical="top"/>
    </xf>
    <xf numFmtId="0" fontId="6" fillId="2" borderId="85" xfId="1" applyFont="1" applyFill="1" applyBorder="1" applyAlignment="1" applyProtection="1">
      <alignment horizontal="center" vertical="center" wrapText="1"/>
    </xf>
    <xf numFmtId="0" fontId="6" fillId="2" borderId="86" xfId="1" applyFont="1" applyFill="1" applyBorder="1" applyAlignment="1" applyProtection="1">
      <alignment horizontal="center" vertical="center" wrapText="1"/>
    </xf>
    <xf numFmtId="0" fontId="6" fillId="2" borderId="87" xfId="1" applyFont="1" applyFill="1" applyBorder="1" applyAlignment="1" applyProtection="1">
      <alignment horizontal="center" vertical="center" wrapText="1"/>
    </xf>
    <xf numFmtId="0" fontId="31" fillId="0" borderId="31" xfId="1" applyNumberFormat="1" applyFont="1" applyFill="1" applyBorder="1" applyAlignment="1" applyProtection="1">
      <alignment horizontal="center" vertical="center" shrinkToFit="1"/>
    </xf>
    <xf numFmtId="0" fontId="31" fillId="0" borderId="32" xfId="1" applyNumberFormat="1" applyFont="1" applyFill="1" applyBorder="1" applyAlignment="1" applyProtection="1">
      <alignment horizontal="center" vertical="center" shrinkToFit="1"/>
    </xf>
    <xf numFmtId="0" fontId="29" fillId="0" borderId="55" xfId="1" applyFont="1" applyFill="1" applyBorder="1" applyAlignment="1" applyProtection="1">
      <alignment vertical="center" shrinkToFit="1"/>
    </xf>
    <xf numFmtId="0" fontId="29" fillId="0" borderId="31" xfId="1" applyFont="1" applyFill="1" applyBorder="1" applyAlignment="1" applyProtection="1">
      <alignment vertical="center" shrinkToFit="1"/>
    </xf>
    <xf numFmtId="0" fontId="29" fillId="0" borderId="81" xfId="1" applyFont="1" applyFill="1" applyBorder="1" applyAlignment="1" applyProtection="1">
      <alignment vertical="center" shrinkToFit="1"/>
    </xf>
    <xf numFmtId="0" fontId="29" fillId="0" borderId="31" xfId="0" applyFont="1" applyBorder="1" applyAlignment="1" applyProtection="1">
      <alignment vertical="center" shrinkToFit="1"/>
    </xf>
    <xf numFmtId="0" fontId="29" fillId="0" borderId="32" xfId="0" applyFont="1" applyBorder="1" applyAlignment="1" applyProtection="1">
      <alignment vertical="center" shrinkToFit="1"/>
    </xf>
    <xf numFmtId="0" fontId="30" fillId="0" borderId="10" xfId="1" applyFont="1" applyFill="1" applyBorder="1" applyAlignment="1" applyProtection="1">
      <alignment horizontal="center" vertical="center" wrapText="1" shrinkToFit="1"/>
    </xf>
    <xf numFmtId="0" fontId="30" fillId="0" borderId="24" xfId="1" applyFont="1" applyFill="1" applyBorder="1" applyAlignment="1" applyProtection="1">
      <alignment horizontal="center" vertical="center" wrapText="1" shrinkToFit="1"/>
    </xf>
    <xf numFmtId="0" fontId="31" fillId="0" borderId="24" xfId="1" applyFont="1" applyFill="1" applyBorder="1" applyAlignment="1" applyProtection="1">
      <alignment horizontal="center" shrinkToFit="1"/>
    </xf>
    <xf numFmtId="0" fontId="31" fillId="0" borderId="24" xfId="1" applyFont="1" applyFill="1" applyBorder="1" applyAlignment="1" applyProtection="1">
      <alignment horizontal="center"/>
    </xf>
    <xf numFmtId="0" fontId="29" fillId="0" borderId="106" xfId="1" applyFont="1" applyFill="1" applyBorder="1" applyAlignment="1" applyProtection="1">
      <alignment horizontal="center" vertical="center" shrinkToFit="1"/>
    </xf>
    <xf numFmtId="0" fontId="29" fillId="0" borderId="83" xfId="1" applyFont="1" applyFill="1" applyBorder="1" applyAlignment="1" applyProtection="1">
      <alignment horizontal="center" vertical="center" shrinkToFit="1"/>
    </xf>
    <xf numFmtId="0" fontId="29" fillId="0" borderId="84" xfId="1" applyFont="1" applyFill="1" applyBorder="1" applyAlignment="1" applyProtection="1">
      <alignment horizontal="center" vertical="center" shrinkToFit="1"/>
    </xf>
    <xf numFmtId="0" fontId="30" fillId="0" borderId="106" xfId="1" applyFont="1" applyFill="1" applyBorder="1" applyAlignment="1" applyProtection="1">
      <alignment horizontal="center" vertical="center" shrinkToFit="1"/>
    </xf>
    <xf numFmtId="0" fontId="30" fillId="0" borderId="83" xfId="1" applyFont="1" applyFill="1" applyBorder="1" applyAlignment="1" applyProtection="1">
      <alignment horizontal="center" vertical="center" shrinkToFit="1"/>
    </xf>
    <xf numFmtId="0" fontId="30" fillId="0" borderId="97" xfId="1" applyFont="1" applyFill="1" applyBorder="1" applyAlignment="1" applyProtection="1">
      <alignment horizontal="center" vertical="center" shrinkToFit="1"/>
    </xf>
    <xf numFmtId="0" fontId="29" fillId="0" borderId="9"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90" xfId="0" applyFont="1" applyBorder="1" applyAlignment="1" applyProtection="1">
      <alignment horizontal="center" vertical="center"/>
    </xf>
    <xf numFmtId="0" fontId="29" fillId="0" borderId="53"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64"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66" xfId="0" applyFont="1" applyBorder="1" applyAlignment="1" applyProtection="1">
      <alignment horizontal="center" vertical="center"/>
    </xf>
    <xf numFmtId="0" fontId="29" fillId="0" borderId="27" xfId="1" applyFont="1" applyFill="1" applyBorder="1" applyAlignment="1" applyProtection="1">
      <alignment horizontal="center" shrinkToFit="1"/>
    </xf>
    <xf numFmtId="0" fontId="29" fillId="0" borderId="0" xfId="1" applyFont="1" applyFill="1" applyBorder="1" applyAlignment="1" applyProtection="1">
      <alignment horizontal="center" shrinkToFit="1"/>
    </xf>
    <xf numFmtId="0" fontId="29" fillId="0" borderId="0" xfId="0" applyFont="1" applyBorder="1" applyAlignment="1" applyProtection="1">
      <alignment horizontal="center"/>
    </xf>
    <xf numFmtId="0" fontId="29" fillId="0" borderId="0" xfId="1" applyFont="1" applyFill="1" applyBorder="1" applyAlignment="1" applyProtection="1">
      <alignment horizontal="center"/>
    </xf>
    <xf numFmtId="0" fontId="29" fillId="0" borderId="28" xfId="1" applyFont="1" applyFill="1" applyBorder="1" applyAlignment="1" applyProtection="1">
      <alignment horizontal="center" shrinkToFit="1"/>
    </xf>
    <xf numFmtId="0" fontId="29" fillId="0" borderId="0" xfId="1" applyNumberFormat="1" applyFont="1" applyFill="1" applyBorder="1" applyAlignment="1" applyProtection="1">
      <alignment horizontal="center"/>
    </xf>
    <xf numFmtId="0" fontId="0" fillId="0" borderId="27" xfId="1" applyFont="1" applyFill="1" applyBorder="1" applyAlignment="1" applyProtection="1">
      <alignment vertical="center"/>
    </xf>
    <xf numFmtId="0" fontId="31" fillId="0" borderId="20"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shrinkToFit="1"/>
    </xf>
    <xf numFmtId="0" fontId="16" fillId="6" borderId="19" xfId="1" applyFont="1" applyFill="1" applyBorder="1" applyAlignment="1" applyProtection="1">
      <alignment horizontal="center" vertical="center" shrinkToFit="1"/>
      <protection locked="0"/>
    </xf>
    <xf numFmtId="0" fontId="16" fillId="6" borderId="22" xfId="1" applyFont="1" applyFill="1" applyBorder="1" applyAlignment="1" applyProtection="1">
      <alignment horizontal="center" vertical="center" shrinkToFit="1"/>
      <protection locked="0"/>
    </xf>
    <xf numFmtId="0" fontId="16" fillId="6" borderId="44" xfId="1" applyFont="1" applyFill="1" applyBorder="1" applyAlignment="1" applyProtection="1">
      <alignment horizontal="center" vertical="center" shrinkToFit="1"/>
      <protection locked="0"/>
    </xf>
    <xf numFmtId="0" fontId="16" fillId="6" borderId="18" xfId="1" applyFont="1" applyFill="1" applyBorder="1" applyAlignment="1" applyProtection="1">
      <alignment horizontal="center" vertical="center" shrinkToFit="1"/>
      <protection locked="0"/>
    </xf>
    <xf numFmtId="0" fontId="0" fillId="3" borderId="56" xfId="0" applyFill="1" applyBorder="1" applyAlignment="1">
      <alignment horizontal="center" vertical="center"/>
    </xf>
    <xf numFmtId="0" fontId="0" fillId="7" borderId="56" xfId="0" applyFill="1" applyBorder="1" applyAlignment="1">
      <alignment horizontal="center" vertical="center"/>
    </xf>
    <xf numFmtId="0" fontId="0" fillId="0" borderId="57" xfId="0" applyFill="1" applyBorder="1" applyAlignment="1">
      <alignment horizontal="center" vertical="center" wrapText="1"/>
    </xf>
    <xf numFmtId="0" fontId="0" fillId="0" borderId="57" xfId="0" applyFill="1" applyBorder="1" applyAlignment="1">
      <alignment horizontal="center" vertical="center"/>
    </xf>
    <xf numFmtId="0" fontId="0" fillId="0" borderId="56" xfId="0" applyFill="1" applyBorder="1" applyAlignment="1">
      <alignment horizontal="center" vertical="center"/>
    </xf>
    <xf numFmtId="0" fontId="0" fillId="0" borderId="59" xfId="0" applyFill="1" applyBorder="1" applyAlignment="1">
      <alignment horizontal="center" vertical="center" wrapText="1"/>
    </xf>
    <xf numFmtId="0" fontId="0" fillId="0" borderId="111" xfId="0" applyFill="1" applyBorder="1" applyAlignment="1">
      <alignment horizontal="center" vertical="center" wrapText="1"/>
    </xf>
    <xf numFmtId="0" fontId="0" fillId="0" borderId="39" xfId="0" applyFill="1" applyBorder="1" applyAlignment="1">
      <alignment horizontal="center" vertical="center" wrapText="1"/>
    </xf>
    <xf numFmtId="0" fontId="0" fillId="5" borderId="56" xfId="0" applyFill="1" applyBorder="1" applyAlignment="1">
      <alignment horizontal="center" vertical="center"/>
    </xf>
    <xf numFmtId="0" fontId="0" fillId="0" borderId="56" xfId="0" applyFont="1" applyBorder="1" applyAlignment="1">
      <alignment horizontal="center" vertical="center" shrinkToFit="1"/>
    </xf>
    <xf numFmtId="0" fontId="0" fillId="0" borderId="56" xfId="0" applyBorder="1" applyAlignment="1">
      <alignment horizontal="center" vertical="center"/>
    </xf>
    <xf numFmtId="0" fontId="0" fillId="2" borderId="56" xfId="0" applyFill="1" applyBorder="1" applyAlignment="1">
      <alignment horizontal="center" vertical="center" shrinkToFit="1"/>
    </xf>
    <xf numFmtId="0" fontId="0" fillId="0" borderId="58" xfId="0" applyFill="1" applyBorder="1" applyAlignment="1">
      <alignment horizontal="center" vertical="center"/>
    </xf>
    <xf numFmtId="0" fontId="0" fillId="0" borderId="61" xfId="0" applyFill="1" applyBorder="1" applyAlignment="1">
      <alignment horizontal="center" vertical="center"/>
    </xf>
    <xf numFmtId="0" fontId="0" fillId="3" borderId="56" xfId="0" applyFill="1" applyBorder="1" applyAlignment="1">
      <alignment horizontal="center" vertical="center" shrinkToFit="1"/>
    </xf>
    <xf numFmtId="0" fontId="0" fillId="4" borderId="56" xfId="0" applyFill="1" applyBorder="1" applyAlignment="1">
      <alignment horizontal="center" vertical="center"/>
    </xf>
  </cellXfs>
  <cellStyles count="2">
    <cellStyle name="標準" xfId="0" builtinId="0"/>
    <cellStyle name="標準_非常勤講師採用申込書" xfId="1" xr:uid="{00000000-0005-0000-0000-000001000000}"/>
  </cellStyles>
  <dxfs count="0"/>
  <tableStyles count="0" defaultTableStyle="TableStyleMedium9" defaultPivotStyle="PivotStyleLight16"/>
  <colors>
    <mruColors>
      <color rgb="FFCCFFCC"/>
      <color rgb="FF070181"/>
      <color rgb="FFFFFF99"/>
      <color rgb="FF0000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66675</xdr:colOff>
          <xdr:row>11</xdr:row>
          <xdr:rowOff>38100</xdr:rowOff>
        </xdr:from>
        <xdr:to>
          <xdr:col>50</xdr:col>
          <xdr:colOff>0</xdr:colOff>
          <xdr:row>12</xdr:row>
          <xdr:rowOff>76200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47625</xdr:rowOff>
        </xdr:from>
        <xdr:to>
          <xdr:col>15</xdr:col>
          <xdr:colOff>28575</xdr:colOff>
          <xdr:row>9</xdr:row>
          <xdr:rowOff>76200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38100</xdr:rowOff>
        </xdr:from>
        <xdr:to>
          <xdr:col>26</xdr:col>
          <xdr:colOff>28575</xdr:colOff>
          <xdr:row>9</xdr:row>
          <xdr:rowOff>95250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住居の変更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xdr:row>
          <xdr:rowOff>38100</xdr:rowOff>
        </xdr:from>
        <xdr:to>
          <xdr:col>27</xdr:col>
          <xdr:colOff>0</xdr:colOff>
          <xdr:row>9</xdr:row>
          <xdr:rowOff>76200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19050</xdr:rowOff>
        </xdr:from>
        <xdr:to>
          <xdr:col>20</xdr:col>
          <xdr:colOff>28575</xdr:colOff>
          <xdr:row>9</xdr:row>
          <xdr:rowOff>114300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11</xdr:row>
          <xdr:rowOff>38100</xdr:rowOff>
        </xdr:from>
        <xdr:to>
          <xdr:col>54</xdr:col>
          <xdr:colOff>76200</xdr:colOff>
          <xdr:row>12</xdr:row>
          <xdr:rowOff>76200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11</xdr:row>
          <xdr:rowOff>209550</xdr:rowOff>
        </xdr:from>
        <xdr:to>
          <xdr:col>45</xdr:col>
          <xdr:colOff>0</xdr:colOff>
          <xdr:row>13</xdr:row>
          <xdr:rowOff>66675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通勤手当不要（本学在学中のため定期券を使用）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11</xdr:row>
          <xdr:rowOff>228600</xdr:rowOff>
        </xdr:from>
        <xdr:to>
          <xdr:col>54</xdr:col>
          <xdr:colOff>95250</xdr:colOff>
          <xdr:row>13</xdr:row>
          <xdr:rowOff>47625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通勤手当辞退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xdr:row>
          <xdr:rowOff>266700</xdr:rowOff>
        </xdr:from>
        <xdr:to>
          <xdr:col>25</xdr:col>
          <xdr:colOff>9525</xdr:colOff>
          <xdr:row>13</xdr:row>
          <xdr:rowOff>9525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xdr:row>
          <xdr:rowOff>38100</xdr:rowOff>
        </xdr:from>
        <xdr:to>
          <xdr:col>30</xdr:col>
          <xdr:colOff>95250</xdr:colOff>
          <xdr:row>9</xdr:row>
          <xdr:rowOff>76200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xdr:row>
          <xdr:rowOff>257175</xdr:rowOff>
        </xdr:from>
        <xdr:to>
          <xdr:col>24</xdr:col>
          <xdr:colOff>28575</xdr:colOff>
          <xdr:row>14</xdr:row>
          <xdr:rowOff>66675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12</xdr:row>
          <xdr:rowOff>257175</xdr:rowOff>
        </xdr:from>
        <xdr:to>
          <xdr:col>29</xdr:col>
          <xdr:colOff>123825</xdr:colOff>
          <xdr:row>14</xdr:row>
          <xdr:rowOff>47625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47</xdr:row>
          <xdr:rowOff>0</xdr:rowOff>
        </xdr:from>
        <xdr:to>
          <xdr:col>48</xdr:col>
          <xdr:colOff>38100</xdr:colOff>
          <xdr:row>48</xdr:row>
          <xdr:rowOff>38100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申請経路と同じ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48</xdr:row>
          <xdr:rowOff>38100</xdr:rowOff>
        </xdr:from>
        <xdr:to>
          <xdr:col>47</xdr:col>
          <xdr:colOff>57150</xdr:colOff>
          <xdr:row>50</xdr:row>
          <xdr:rowOff>38100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申請経路と異なる</a:t>
              </a:r>
            </a:p>
          </xdr:txBody>
        </xdr:sp>
        <xdr:clientData/>
      </xdr:twoCellAnchor>
    </mc:Choice>
    <mc:Fallback/>
  </mc:AlternateContent>
  <xdr:twoCellAnchor>
    <xdr:from>
      <xdr:col>11</xdr:col>
      <xdr:colOff>47625</xdr:colOff>
      <xdr:row>45</xdr:row>
      <xdr:rowOff>0</xdr:rowOff>
    </xdr:from>
    <xdr:to>
      <xdr:col>15</xdr:col>
      <xdr:colOff>20710</xdr:colOff>
      <xdr:row>45</xdr:row>
      <xdr:rowOff>190500</xdr:rowOff>
    </xdr:to>
    <xdr:sp macro="" textlink="">
      <xdr:nvSpPr>
        <xdr:cNvPr id="27" name="円/楕円 33">
          <a:extLst>
            <a:ext uri="{FF2B5EF4-FFF2-40B4-BE49-F238E27FC236}">
              <a16:creationId xmlns:a16="http://schemas.microsoft.com/office/drawing/2014/main" id="{00000000-0008-0000-0000-00001B000000}"/>
            </a:ext>
          </a:extLst>
        </xdr:cNvPr>
        <xdr:cNvSpPr/>
      </xdr:nvSpPr>
      <xdr:spPr>
        <a:xfrm>
          <a:off x="1304925" y="9753600"/>
          <a:ext cx="487435" cy="1905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114301</xdr:colOff>
      <xdr:row>15</xdr:row>
      <xdr:rowOff>47625</xdr:rowOff>
    </xdr:from>
    <xdr:to>
      <xdr:col>32</xdr:col>
      <xdr:colOff>57151</xdr:colOff>
      <xdr:row>20</xdr:row>
      <xdr:rowOff>197128</xdr:rowOff>
    </xdr:to>
    <xdr:sp macro="" textlink="">
      <xdr:nvSpPr>
        <xdr:cNvPr id="28" name="右中かっこ 74">
          <a:extLst>
            <a:ext uri="{FF2B5EF4-FFF2-40B4-BE49-F238E27FC236}">
              <a16:creationId xmlns:a16="http://schemas.microsoft.com/office/drawing/2014/main" id="{00000000-0008-0000-0000-00001C000000}"/>
            </a:ext>
          </a:extLst>
        </xdr:cNvPr>
        <xdr:cNvSpPr/>
      </xdr:nvSpPr>
      <xdr:spPr>
        <a:xfrm>
          <a:off x="3886201" y="3390900"/>
          <a:ext cx="209550" cy="1340128"/>
        </a:xfrm>
        <a:custGeom>
          <a:avLst/>
          <a:gdLst>
            <a:gd name="connsiteX0" fmla="*/ 0 w 309217"/>
            <a:gd name="connsiteY0" fmla="*/ 0 h 1663884"/>
            <a:gd name="connsiteX1" fmla="*/ 154609 w 309217"/>
            <a:gd name="connsiteY1" fmla="*/ 25767 h 1663884"/>
            <a:gd name="connsiteX2" fmla="*/ 154609 w 309217"/>
            <a:gd name="connsiteY2" fmla="*/ 820917 h 1663884"/>
            <a:gd name="connsiteX3" fmla="*/ 309218 w 309217"/>
            <a:gd name="connsiteY3" fmla="*/ 846684 h 1663884"/>
            <a:gd name="connsiteX4" fmla="*/ 154609 w 309217"/>
            <a:gd name="connsiteY4" fmla="*/ 872451 h 1663884"/>
            <a:gd name="connsiteX5" fmla="*/ 154609 w 309217"/>
            <a:gd name="connsiteY5" fmla="*/ 1638117 h 1663884"/>
            <a:gd name="connsiteX6" fmla="*/ 0 w 309217"/>
            <a:gd name="connsiteY6" fmla="*/ 1663884 h 1663884"/>
            <a:gd name="connsiteX7" fmla="*/ 0 w 309217"/>
            <a:gd name="connsiteY7" fmla="*/ 0 h 1663884"/>
            <a:gd name="connsiteX0" fmla="*/ 0 w 309217"/>
            <a:gd name="connsiteY0" fmla="*/ 0 h 1663884"/>
            <a:gd name="connsiteX1" fmla="*/ 154609 w 309217"/>
            <a:gd name="connsiteY1" fmla="*/ 25767 h 1663884"/>
            <a:gd name="connsiteX2" fmla="*/ 154609 w 309217"/>
            <a:gd name="connsiteY2" fmla="*/ 820917 h 1663884"/>
            <a:gd name="connsiteX3" fmla="*/ 309218 w 309217"/>
            <a:gd name="connsiteY3" fmla="*/ 846684 h 1663884"/>
            <a:gd name="connsiteX4" fmla="*/ 154609 w 309217"/>
            <a:gd name="connsiteY4" fmla="*/ 872451 h 1663884"/>
            <a:gd name="connsiteX5" fmla="*/ 154609 w 309217"/>
            <a:gd name="connsiteY5" fmla="*/ 1638117 h 1663884"/>
            <a:gd name="connsiteX6" fmla="*/ 0 w 309217"/>
            <a:gd name="connsiteY6" fmla="*/ 1663884 h 1663884"/>
            <a:gd name="connsiteX0" fmla="*/ 0 w 463826"/>
            <a:gd name="connsiteY0" fmla="*/ 0 h 1663884"/>
            <a:gd name="connsiteX1" fmla="*/ 154609 w 463826"/>
            <a:gd name="connsiteY1" fmla="*/ 25767 h 1663884"/>
            <a:gd name="connsiteX2" fmla="*/ 154609 w 463826"/>
            <a:gd name="connsiteY2" fmla="*/ 820917 h 1663884"/>
            <a:gd name="connsiteX3" fmla="*/ 309218 w 463826"/>
            <a:gd name="connsiteY3" fmla="*/ 846684 h 1663884"/>
            <a:gd name="connsiteX4" fmla="*/ 154609 w 463826"/>
            <a:gd name="connsiteY4" fmla="*/ 872451 h 1663884"/>
            <a:gd name="connsiteX5" fmla="*/ 154609 w 463826"/>
            <a:gd name="connsiteY5" fmla="*/ 1638117 h 1663884"/>
            <a:gd name="connsiteX6" fmla="*/ 0 w 463826"/>
            <a:gd name="connsiteY6" fmla="*/ 1663884 h 1663884"/>
            <a:gd name="connsiteX7" fmla="*/ 0 w 463826"/>
            <a:gd name="connsiteY7" fmla="*/ 0 h 1663884"/>
            <a:gd name="connsiteX0" fmla="*/ 0 w 463826"/>
            <a:gd name="connsiteY0" fmla="*/ 0 h 1663884"/>
            <a:gd name="connsiteX1" fmla="*/ 154609 w 463826"/>
            <a:gd name="connsiteY1" fmla="*/ 25767 h 1663884"/>
            <a:gd name="connsiteX2" fmla="*/ 154609 w 463826"/>
            <a:gd name="connsiteY2" fmla="*/ 820917 h 1663884"/>
            <a:gd name="connsiteX3" fmla="*/ 463826 w 463826"/>
            <a:gd name="connsiteY3" fmla="*/ 846684 h 1663884"/>
            <a:gd name="connsiteX4" fmla="*/ 154609 w 463826"/>
            <a:gd name="connsiteY4" fmla="*/ 872451 h 1663884"/>
            <a:gd name="connsiteX5" fmla="*/ 154609 w 463826"/>
            <a:gd name="connsiteY5" fmla="*/ 1638117 h 1663884"/>
            <a:gd name="connsiteX6" fmla="*/ 0 w 463826"/>
            <a:gd name="connsiteY6" fmla="*/ 1663884 h 16638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63826" h="1663884" stroke="0" extrusionOk="0">
              <a:moveTo>
                <a:pt x="0" y="0"/>
              </a:moveTo>
              <a:cubicBezTo>
                <a:pt x="85388" y="0"/>
                <a:pt x="154609" y="11536"/>
                <a:pt x="154609" y="25767"/>
              </a:cubicBezTo>
              <a:lnTo>
                <a:pt x="154609" y="820917"/>
              </a:lnTo>
              <a:cubicBezTo>
                <a:pt x="154609" y="835148"/>
                <a:pt x="223830" y="846684"/>
                <a:pt x="309218" y="846684"/>
              </a:cubicBezTo>
              <a:cubicBezTo>
                <a:pt x="223830" y="846684"/>
                <a:pt x="154609" y="858220"/>
                <a:pt x="154609" y="872451"/>
              </a:cubicBezTo>
              <a:lnTo>
                <a:pt x="154609" y="1638117"/>
              </a:lnTo>
              <a:cubicBezTo>
                <a:pt x="154609" y="1652348"/>
                <a:pt x="85388" y="1663884"/>
                <a:pt x="0" y="1663884"/>
              </a:cubicBezTo>
              <a:lnTo>
                <a:pt x="0" y="0"/>
              </a:lnTo>
              <a:close/>
            </a:path>
            <a:path w="463826" h="1663884" fill="none">
              <a:moveTo>
                <a:pt x="0" y="0"/>
              </a:moveTo>
              <a:cubicBezTo>
                <a:pt x="85388" y="0"/>
                <a:pt x="154609" y="11536"/>
                <a:pt x="154609" y="25767"/>
              </a:cubicBezTo>
              <a:lnTo>
                <a:pt x="154609" y="820917"/>
              </a:lnTo>
              <a:cubicBezTo>
                <a:pt x="154609" y="835148"/>
                <a:pt x="378438" y="846684"/>
                <a:pt x="463826" y="846684"/>
              </a:cubicBezTo>
              <a:cubicBezTo>
                <a:pt x="378438" y="846684"/>
                <a:pt x="154609" y="858220"/>
                <a:pt x="154609" y="872451"/>
              </a:cubicBezTo>
              <a:lnTo>
                <a:pt x="154609" y="1638117"/>
              </a:lnTo>
              <a:cubicBezTo>
                <a:pt x="154609" y="1652348"/>
                <a:pt x="85388" y="1663884"/>
                <a:pt x="0" y="1663884"/>
              </a:cubicBezTo>
            </a:path>
          </a:pathLst>
        </a:custGeom>
        <a:ln w="38100">
          <a:solidFill>
            <a:schemeClr val="tx1"/>
          </a:solidFill>
        </a:ln>
        <a:effectLst>
          <a:glow rad="63500">
            <a:schemeClr val="bg1"/>
          </a:glo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133349</xdr:colOff>
      <xdr:row>15</xdr:row>
      <xdr:rowOff>133351</xdr:rowOff>
    </xdr:from>
    <xdr:to>
      <xdr:col>52</xdr:col>
      <xdr:colOff>114300</xdr:colOff>
      <xdr:row>20</xdr:row>
      <xdr:rowOff>85725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171949" y="3409951"/>
          <a:ext cx="2647951" cy="1142999"/>
        </a:xfrm>
        <a:prstGeom prst="rect">
          <a:avLst/>
        </a:prstGeom>
        <a:ln w="38100"/>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b="0">
              <a:latin typeface="游ゴシック" panose="020B0400000000000000" pitchFamily="50" charset="-128"/>
              <a:ea typeface="游ゴシック" panose="020B0400000000000000" pitchFamily="50" charset="-128"/>
            </a:rPr>
            <a:t>実際に通勤する経路を通勤の順路に従い</a:t>
          </a:r>
          <a:endParaRPr kumimoji="1" lang="en-US" altLang="ja-JP" sz="1000" b="0">
            <a:latin typeface="游ゴシック" panose="020B0400000000000000" pitchFamily="50" charset="-128"/>
            <a:ea typeface="游ゴシック" panose="020B0400000000000000" pitchFamily="50" charset="-128"/>
          </a:endParaRPr>
        </a:p>
        <a:p>
          <a:pPr algn="l"/>
          <a:r>
            <a:rPr kumimoji="1" lang="ja-JP" altLang="en-US" sz="1000" b="0">
              <a:latin typeface="游ゴシック" panose="020B0400000000000000" pitchFamily="50" charset="-128"/>
              <a:ea typeface="游ゴシック" panose="020B0400000000000000" pitchFamily="50" charset="-128"/>
            </a:rPr>
            <a:t>記入して下さい。</a:t>
          </a:r>
          <a:endParaRPr kumimoji="1" lang="en-US" altLang="ja-JP" sz="1000" b="0">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通勤手当が不要の場合でも、労災の関係上</a:t>
          </a:r>
          <a:endParaRPr kumimoji="1" lang="en-US" altLang="ja-JP" sz="10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通勤経路は必ずご記入ください。</a:t>
          </a:r>
          <a:endParaRPr lang="ja-JP" altLang="ja-JP" sz="1000">
            <a:effectLst/>
            <a:latin typeface="游ゴシック" panose="020B0400000000000000" pitchFamily="50" charset="-128"/>
            <a:ea typeface="游ゴシック" panose="020B0400000000000000" pitchFamily="50" charset="-128"/>
          </a:endParaRPr>
        </a:p>
        <a:p>
          <a:pPr algn="l"/>
          <a:endParaRPr kumimoji="1" lang="en-US" altLang="ja-JP" sz="1000" b="0">
            <a:latin typeface="游ゴシック" panose="020B0400000000000000" pitchFamily="50" charset="-128"/>
            <a:ea typeface="游ゴシック" panose="020B0400000000000000" pitchFamily="50" charset="-128"/>
          </a:endParaRPr>
        </a:p>
      </xdr:txBody>
    </xdr:sp>
    <xdr:clientData/>
  </xdr:twoCellAnchor>
  <xdr:twoCellAnchor>
    <xdr:from>
      <xdr:col>11</xdr:col>
      <xdr:colOff>95250</xdr:colOff>
      <xdr:row>11</xdr:row>
      <xdr:rowOff>28575</xdr:rowOff>
    </xdr:from>
    <xdr:to>
      <xdr:col>38</xdr:col>
      <xdr:colOff>104775</xdr:colOff>
      <xdr:row>12</xdr:row>
      <xdr:rowOff>9526</xdr:rowOff>
    </xdr:to>
    <xdr:sp macro="" textlink="">
      <xdr:nvSpPr>
        <xdr:cNvPr id="31" name="線吹き出し 1 (枠付き) 33">
          <a:extLst>
            <a:ext uri="{FF2B5EF4-FFF2-40B4-BE49-F238E27FC236}">
              <a16:creationId xmlns:a16="http://schemas.microsoft.com/office/drawing/2014/main" id="{00000000-0008-0000-0000-00001F000000}"/>
            </a:ext>
          </a:extLst>
        </xdr:cNvPr>
        <xdr:cNvSpPr/>
      </xdr:nvSpPr>
      <xdr:spPr>
        <a:xfrm>
          <a:off x="1352550" y="2200275"/>
          <a:ext cx="3590925" cy="257176"/>
        </a:xfrm>
        <a:prstGeom prst="borderCallout1">
          <a:avLst>
            <a:gd name="adj1" fmla="val 44613"/>
            <a:gd name="adj2" fmla="val -129"/>
            <a:gd name="adj3" fmla="val 45817"/>
            <a:gd name="adj4" fmla="val -4956"/>
          </a:avLst>
        </a:prstGeom>
        <a:ln w="38100">
          <a:tailEnd type="ova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b="0">
              <a:latin typeface="游ゴシック" panose="020B0400000000000000" pitchFamily="50" charset="-128"/>
              <a:ea typeface="游ゴシック" panose="020B0400000000000000" pitchFamily="50" charset="-128"/>
            </a:rPr>
            <a:t>住民票の住所が</a:t>
          </a:r>
          <a:r>
            <a:rPr kumimoji="1" lang="ja-JP" altLang="en-US" sz="900" b="1" u="sng">
              <a:latin typeface="游ゴシック" panose="020B0400000000000000" pitchFamily="50" charset="-128"/>
              <a:ea typeface="游ゴシック" panose="020B0400000000000000" pitchFamily="50" charset="-128"/>
            </a:rPr>
            <a:t>自宅住所と異なる場合のみ</a:t>
          </a:r>
          <a:r>
            <a:rPr kumimoji="1" lang="ja-JP" altLang="en-US" sz="900" b="0">
              <a:latin typeface="游ゴシック" panose="020B0400000000000000" pitchFamily="50" charset="-128"/>
              <a:ea typeface="游ゴシック" panose="020B0400000000000000" pitchFamily="50" charset="-128"/>
            </a:rPr>
            <a:t>、記入してください　</a:t>
          </a:r>
        </a:p>
      </xdr:txBody>
    </xdr:sp>
    <xdr:clientData/>
  </xdr:twoCellAnchor>
  <xdr:twoCellAnchor>
    <xdr:from>
      <xdr:col>34</xdr:col>
      <xdr:colOff>66675</xdr:colOff>
      <xdr:row>10</xdr:row>
      <xdr:rowOff>9524</xdr:rowOff>
    </xdr:from>
    <xdr:to>
      <xdr:col>57</xdr:col>
      <xdr:colOff>95250</xdr:colOff>
      <xdr:row>11</xdr:row>
      <xdr:rowOff>57150</xdr:rowOff>
    </xdr:to>
    <xdr:sp macro="" textlink="">
      <xdr:nvSpPr>
        <xdr:cNvPr id="32" name="線吹き出し 1 (枠付き) 33">
          <a:extLst>
            <a:ext uri="{FF2B5EF4-FFF2-40B4-BE49-F238E27FC236}">
              <a16:creationId xmlns:a16="http://schemas.microsoft.com/office/drawing/2014/main" id="{00000000-0008-0000-0000-000020000000}"/>
            </a:ext>
          </a:extLst>
        </xdr:cNvPr>
        <xdr:cNvSpPr/>
      </xdr:nvSpPr>
      <xdr:spPr>
        <a:xfrm>
          <a:off x="4371975" y="1904999"/>
          <a:ext cx="3095625" cy="323851"/>
        </a:xfrm>
        <a:prstGeom prst="borderCallout1">
          <a:avLst>
            <a:gd name="adj1" fmla="val 99706"/>
            <a:gd name="adj2" fmla="val 47767"/>
            <a:gd name="adj3" fmla="val 143483"/>
            <a:gd name="adj4" fmla="val 60072"/>
          </a:avLst>
        </a:prstGeom>
        <a:ln w="38100">
          <a:tailEnd type="ova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b="0">
              <a:latin typeface="游ゴシック" panose="020B0400000000000000" pitchFamily="50" charset="-128"/>
              <a:ea typeface="游ゴシック" panose="020B0400000000000000" pitchFamily="50" charset="-128"/>
            </a:rPr>
            <a:t>自宅住所が同じ場合は必ず同上をチェック☑して下さい</a:t>
          </a:r>
        </a:p>
      </xdr:txBody>
    </xdr:sp>
    <xdr:clientData/>
  </xdr:twoCellAnchor>
  <xdr:twoCellAnchor>
    <xdr:from>
      <xdr:col>44</xdr:col>
      <xdr:colOff>85726</xdr:colOff>
      <xdr:row>4</xdr:row>
      <xdr:rowOff>104775</xdr:rowOff>
    </xdr:from>
    <xdr:to>
      <xdr:col>57</xdr:col>
      <xdr:colOff>85726</xdr:colOff>
      <xdr:row>7</xdr:row>
      <xdr:rowOff>171451</xdr:rowOff>
    </xdr:to>
    <xdr:sp macro="" textlink="">
      <xdr:nvSpPr>
        <xdr:cNvPr id="33" name="線吹き出し 1 (枠付き) 33">
          <a:extLst>
            <a:ext uri="{FF2B5EF4-FFF2-40B4-BE49-F238E27FC236}">
              <a16:creationId xmlns:a16="http://schemas.microsoft.com/office/drawing/2014/main" id="{00000000-0008-0000-0000-000021000000}"/>
            </a:ext>
          </a:extLst>
        </xdr:cNvPr>
        <xdr:cNvSpPr/>
      </xdr:nvSpPr>
      <xdr:spPr>
        <a:xfrm>
          <a:off x="5724526" y="1038225"/>
          <a:ext cx="1733550" cy="485776"/>
        </a:xfrm>
        <a:prstGeom prst="borderCallout1">
          <a:avLst>
            <a:gd name="adj1" fmla="val 98459"/>
            <a:gd name="adj2" fmla="val 4305"/>
            <a:gd name="adj3" fmla="val 128071"/>
            <a:gd name="adj4" fmla="val -507"/>
          </a:avLst>
        </a:prstGeom>
        <a:ln w="38100">
          <a:tailEnd type="ova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b="0">
              <a:latin typeface="游ゴシック" panose="020B0400000000000000" pitchFamily="50" charset="-128"/>
              <a:ea typeface="游ゴシック" panose="020B0400000000000000" pitchFamily="50" charset="-128"/>
            </a:rPr>
            <a:t>契約更新の場合</a:t>
          </a:r>
          <a:endParaRPr kumimoji="1" lang="en-US" altLang="ja-JP" sz="900" b="0">
            <a:latin typeface="游ゴシック" panose="020B0400000000000000" pitchFamily="50" charset="-128"/>
            <a:ea typeface="游ゴシック" panose="020B0400000000000000" pitchFamily="50" charset="-128"/>
          </a:endParaRPr>
        </a:p>
        <a:p>
          <a:pPr algn="l"/>
          <a:r>
            <a:rPr kumimoji="1" lang="ja-JP" altLang="en-US" sz="900" b="1">
              <a:latin typeface="游ゴシック" panose="020B0400000000000000" pitchFamily="50" charset="-128"/>
              <a:ea typeface="游ゴシック" panose="020B0400000000000000" pitchFamily="50" charset="-128"/>
            </a:rPr>
            <a:t>更新年月日</a:t>
          </a:r>
          <a:r>
            <a:rPr kumimoji="1" lang="ja-JP" altLang="en-US" sz="900" b="0">
              <a:latin typeface="游ゴシック" panose="020B0400000000000000" pitchFamily="50" charset="-128"/>
              <a:ea typeface="游ゴシック" panose="020B0400000000000000" pitchFamily="50" charset="-128"/>
            </a:rPr>
            <a:t>を記入して下さい</a:t>
          </a:r>
        </a:p>
      </xdr:txBody>
    </xdr:sp>
    <xdr:clientData/>
  </xdr:twoCellAnchor>
  <xdr:twoCellAnchor>
    <xdr:from>
      <xdr:col>0</xdr:col>
      <xdr:colOff>36978</xdr:colOff>
      <xdr:row>19</xdr:row>
      <xdr:rowOff>143994</xdr:rowOff>
    </xdr:from>
    <xdr:to>
      <xdr:col>23</xdr:col>
      <xdr:colOff>115420</xdr:colOff>
      <xdr:row>24</xdr:row>
      <xdr:rowOff>142875</xdr:rowOff>
    </xdr:to>
    <xdr:sp macro="" textlink="">
      <xdr:nvSpPr>
        <xdr:cNvPr id="34" name="線吹き出し 1 (枠付き) 33">
          <a:extLst>
            <a:ext uri="{FF2B5EF4-FFF2-40B4-BE49-F238E27FC236}">
              <a16:creationId xmlns:a16="http://schemas.microsoft.com/office/drawing/2014/main" id="{00000000-0008-0000-0000-000022000000}"/>
            </a:ext>
          </a:extLst>
        </xdr:cNvPr>
        <xdr:cNvSpPr/>
      </xdr:nvSpPr>
      <xdr:spPr>
        <a:xfrm>
          <a:off x="36978" y="4373094"/>
          <a:ext cx="2916892" cy="922806"/>
        </a:xfrm>
        <a:prstGeom prst="borderCallout1">
          <a:avLst>
            <a:gd name="adj1" fmla="val -2264"/>
            <a:gd name="adj2" fmla="val 11300"/>
            <a:gd name="adj3" fmla="val -176835"/>
            <a:gd name="adj4" fmla="val 29153"/>
          </a:avLst>
        </a:prstGeom>
        <a:ln w="38100">
          <a:tailEnd type="ova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b="0">
              <a:latin typeface="游ゴシック" panose="020B0400000000000000" pitchFamily="50" charset="-128"/>
              <a:ea typeface="游ゴシック" panose="020B0400000000000000" pitchFamily="50" charset="-128"/>
            </a:rPr>
            <a:t>通勤手当チェック欄は</a:t>
          </a:r>
          <a:endParaRPr kumimoji="1" lang="en-US" altLang="ja-JP" sz="900" b="1">
            <a:latin typeface="游ゴシック" panose="020B0400000000000000" pitchFamily="50" charset="-128"/>
            <a:ea typeface="游ゴシック" panose="020B0400000000000000" pitchFamily="50" charset="-128"/>
          </a:endParaRPr>
        </a:p>
        <a:p>
          <a:pPr algn="l"/>
          <a:r>
            <a:rPr kumimoji="1" lang="ja-JP" altLang="en-US" sz="900" b="1" u="sng">
              <a:latin typeface="游ゴシック" panose="020B0400000000000000" pitchFamily="50" charset="-128"/>
              <a:ea typeface="游ゴシック" panose="020B0400000000000000" pitchFamily="50" charset="-128"/>
            </a:rPr>
            <a:t>いずれかひとつ必ずチェック☑</a:t>
          </a:r>
          <a:r>
            <a:rPr kumimoji="1" lang="ja-JP" altLang="en-US" sz="900" b="0">
              <a:latin typeface="游ゴシック" panose="020B0400000000000000" pitchFamily="50" charset="-128"/>
              <a:ea typeface="游ゴシック" panose="020B0400000000000000" pitchFamily="50" charset="-128"/>
            </a:rPr>
            <a:t>を入れてください。</a:t>
          </a:r>
          <a:endParaRPr kumimoji="1" lang="en-US" altLang="ja-JP" sz="900" b="0">
            <a:latin typeface="游ゴシック" panose="020B0400000000000000" pitchFamily="50" charset="-128"/>
            <a:ea typeface="游ゴシック" panose="020B0400000000000000" pitchFamily="50" charset="-128"/>
          </a:endParaRPr>
        </a:p>
        <a:p>
          <a:pPr algn="l"/>
          <a:r>
            <a:rPr kumimoji="1" lang="ja-JP" altLang="en-US" sz="900" b="0">
              <a:latin typeface="游ゴシック" panose="020B0400000000000000" pitchFamily="50" charset="-128"/>
              <a:ea typeface="游ゴシック" panose="020B0400000000000000" pitchFamily="50" charset="-128"/>
            </a:rPr>
            <a:t>自転車保険は、自転車利用の場合のみ</a:t>
          </a:r>
          <a:endParaRPr kumimoji="1" lang="en-US" altLang="ja-JP" sz="900" b="0">
            <a:latin typeface="游ゴシック" panose="020B0400000000000000" pitchFamily="50" charset="-128"/>
            <a:ea typeface="游ゴシック" panose="020B0400000000000000" pitchFamily="50" charset="-128"/>
          </a:endParaRPr>
        </a:p>
        <a:p>
          <a:pPr algn="l"/>
          <a:r>
            <a:rPr kumimoji="1" lang="ja-JP" altLang="en-US" sz="900" b="0">
              <a:latin typeface="游ゴシック" panose="020B0400000000000000" pitchFamily="50" charset="-128"/>
              <a:ea typeface="游ゴシック" panose="020B0400000000000000" pitchFamily="50" charset="-128"/>
            </a:rPr>
            <a:t>いずれかに必ずチェック☑を入れてください。</a:t>
          </a:r>
        </a:p>
      </xdr:txBody>
    </xdr:sp>
    <xdr:clientData/>
  </xdr:twoCellAnchor>
  <xdr:twoCellAnchor>
    <xdr:from>
      <xdr:col>24</xdr:col>
      <xdr:colOff>115980</xdr:colOff>
      <xdr:row>27</xdr:row>
      <xdr:rowOff>42022</xdr:rowOff>
    </xdr:from>
    <xdr:to>
      <xdr:col>54</xdr:col>
      <xdr:colOff>58830</xdr:colOff>
      <xdr:row>40</xdr:row>
      <xdr:rowOff>97491</xdr:rowOff>
    </xdr:to>
    <xdr:sp macro="" textlink="">
      <xdr:nvSpPr>
        <xdr:cNvPr id="35" name="線吹き出し 1 (枠付き) 33">
          <a:extLst>
            <a:ext uri="{FF2B5EF4-FFF2-40B4-BE49-F238E27FC236}">
              <a16:creationId xmlns:a16="http://schemas.microsoft.com/office/drawing/2014/main" id="{00000000-0008-0000-0000-000023000000}"/>
            </a:ext>
          </a:extLst>
        </xdr:cNvPr>
        <xdr:cNvSpPr/>
      </xdr:nvSpPr>
      <xdr:spPr>
        <a:xfrm>
          <a:off x="3074333" y="5376022"/>
          <a:ext cx="3976968" cy="615763"/>
        </a:xfrm>
        <a:prstGeom prst="borderCallout1">
          <a:avLst>
            <a:gd name="adj1" fmla="val 99618"/>
            <a:gd name="adj2" fmla="val 21628"/>
            <a:gd name="adj3" fmla="val 161362"/>
            <a:gd name="adj4" fmla="val 21973"/>
          </a:avLst>
        </a:prstGeom>
        <a:ln w="38100">
          <a:tailEnd type="ova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b="0">
              <a:latin typeface="游ゴシック" panose="020B0400000000000000" pitchFamily="50" charset="-128"/>
              <a:ea typeface="游ゴシック" panose="020B0400000000000000" pitchFamily="50" charset="-128"/>
            </a:rPr>
            <a:t>振込口座変更する場合は、必ず上記届出区分その他にチェック☑を入れ（振込口座変更）と記入してください</a:t>
          </a:r>
        </a:p>
      </xdr:txBody>
    </xdr:sp>
    <xdr:clientData/>
  </xdr:twoCellAnchor>
  <xdr:twoCellAnchor>
    <xdr:from>
      <xdr:col>19</xdr:col>
      <xdr:colOff>38100</xdr:colOff>
      <xdr:row>45</xdr:row>
      <xdr:rowOff>104775</xdr:rowOff>
    </xdr:from>
    <xdr:to>
      <xdr:col>52</xdr:col>
      <xdr:colOff>114300</xdr:colOff>
      <xdr:row>52</xdr:row>
      <xdr:rowOff>0</xdr:rowOff>
    </xdr:to>
    <xdr:sp macro="" textlink="">
      <xdr:nvSpPr>
        <xdr:cNvPr id="36" name="線吹き出し 1 (枠付き) 33">
          <a:extLst>
            <a:ext uri="{FF2B5EF4-FFF2-40B4-BE49-F238E27FC236}">
              <a16:creationId xmlns:a16="http://schemas.microsoft.com/office/drawing/2014/main" id="{00000000-0008-0000-0000-000024000000}"/>
            </a:ext>
          </a:extLst>
        </xdr:cNvPr>
        <xdr:cNvSpPr/>
      </xdr:nvSpPr>
      <xdr:spPr>
        <a:xfrm>
          <a:off x="2324100" y="9058275"/>
          <a:ext cx="4513729" cy="948578"/>
        </a:xfrm>
        <a:prstGeom prst="borderCallout1">
          <a:avLst>
            <a:gd name="adj1" fmla="val -1920"/>
            <a:gd name="adj2" fmla="val 9310"/>
            <a:gd name="adj3" fmla="val -52124"/>
            <a:gd name="adj4" fmla="val 9923"/>
          </a:avLst>
        </a:prstGeom>
        <a:ln w="38100">
          <a:tailEnd type="ova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latin typeface="游ゴシック" panose="020B0400000000000000" pitchFamily="50" charset="-128"/>
              <a:ea typeface="游ゴシック" panose="020B0400000000000000" pitchFamily="50" charset="-128"/>
            </a:rPr>
            <a:t>ゆうちょ銀行口座が</a:t>
          </a:r>
          <a:r>
            <a:rPr lang="en-US" altLang="ja-JP" sz="900">
              <a:latin typeface="游ゴシック" panose="020B0400000000000000" pitchFamily="50" charset="-128"/>
              <a:ea typeface="游ゴシック" panose="020B0400000000000000" pitchFamily="50" charset="-128"/>
            </a:rPr>
            <a:t>8</a:t>
          </a:r>
          <a:r>
            <a:rPr lang="ja-JP" altLang="en-US" sz="900">
              <a:latin typeface="游ゴシック" panose="020B0400000000000000" pitchFamily="50" charset="-128"/>
              <a:ea typeface="游ゴシック" panose="020B0400000000000000" pitchFamily="50" charset="-128"/>
            </a:rPr>
            <a:t>桁の場合</a:t>
          </a:r>
          <a:endParaRPr lang="en-US" altLang="ja-JP" sz="900">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1">
              <a:latin typeface="游ゴシック" panose="020B0400000000000000" pitchFamily="50" charset="-128"/>
              <a:ea typeface="游ゴシック" panose="020B0400000000000000" pitchFamily="50" charset="-128"/>
            </a:rPr>
            <a:t>記号･番号から振込用の店名・預金種目・口座番号への変換の公式</a:t>
          </a:r>
          <a:endParaRPr lang="en-US" altLang="ja-JP" sz="900" b="1">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00">
              <a:latin typeface="游ゴシック" panose="020B0400000000000000" pitchFamily="50" charset="-128"/>
              <a:ea typeface="游ゴシック" panose="020B0400000000000000" pitchFamily="50" charset="-128"/>
            </a:rPr>
            <a:t>https://www.jp-bank.japanpost.jp/kojin/sokin/koza/kj_sk_kz_furikomi_ksk.html</a:t>
          </a:r>
          <a:r>
            <a:rPr lang="ja-JP" altLang="en-US" sz="900">
              <a:latin typeface="游ゴシック" panose="020B0400000000000000" pitchFamily="50" charset="-128"/>
              <a:ea typeface="游ゴシック" panose="020B0400000000000000" pitchFamily="50" charset="-128"/>
            </a:rPr>
            <a:t>を参照いただき桁数を</a:t>
          </a:r>
          <a:r>
            <a:rPr lang="en-US" altLang="ja-JP" sz="900">
              <a:latin typeface="游ゴシック" panose="020B0400000000000000" pitchFamily="50" charset="-128"/>
              <a:ea typeface="游ゴシック" panose="020B0400000000000000" pitchFamily="50" charset="-128"/>
            </a:rPr>
            <a:t>7</a:t>
          </a:r>
          <a:r>
            <a:rPr lang="ja-JP" altLang="en-US" sz="900">
              <a:latin typeface="游ゴシック" panose="020B0400000000000000" pitchFamily="50" charset="-128"/>
              <a:ea typeface="游ゴシック" panose="020B0400000000000000" pitchFamily="50" charset="-128"/>
            </a:rPr>
            <a:t>桁に変換いただいた上で記入をお願いします。</a:t>
          </a:r>
          <a:endParaRPr lang="en-US" altLang="ja-JP" sz="900">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27670</xdr:colOff>
      <xdr:row>21</xdr:row>
      <xdr:rowOff>53420</xdr:rowOff>
    </xdr:from>
    <xdr:to>
      <xdr:col>89</xdr:col>
      <xdr:colOff>27333</xdr:colOff>
      <xdr:row>25</xdr:row>
      <xdr:rowOff>46797</xdr:rowOff>
    </xdr:to>
    <xdr:sp macro="" textlink="">
      <xdr:nvSpPr>
        <xdr:cNvPr id="4" name="角丸四角形 15">
          <a:extLst>
            <a:ext uri="{FF2B5EF4-FFF2-40B4-BE49-F238E27FC236}">
              <a16:creationId xmlns:a16="http://schemas.microsoft.com/office/drawing/2014/main" id="{00000000-0008-0000-0100-000004000000}"/>
            </a:ext>
          </a:extLst>
        </xdr:cNvPr>
        <xdr:cNvSpPr/>
      </xdr:nvSpPr>
      <xdr:spPr>
        <a:xfrm>
          <a:off x="7800070" y="4539695"/>
          <a:ext cx="3866813" cy="945877"/>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通勤経路について</a:t>
          </a:r>
          <a:r>
            <a:rPr kumimoji="1" lang="en-US" altLang="ja-JP" sz="1200">
              <a:solidFill>
                <a:sysClr val="windowText" lastClr="000000"/>
              </a:solidFill>
              <a:latin typeface="HGSｺﾞｼｯｸM" pitchFamily="50" charset="-128"/>
              <a:ea typeface="HGSｺﾞｼｯｸM" pitchFamily="50" charset="-128"/>
            </a:rPr>
            <a:t>】</a:t>
          </a:r>
        </a:p>
        <a:p>
          <a:pPr marL="0" indent="0" algn="l"/>
          <a:r>
            <a:rPr kumimoji="1" lang="ja-JP" altLang="ja-JP" sz="1200">
              <a:solidFill>
                <a:sysClr val="windowText" lastClr="000000"/>
              </a:solidFill>
              <a:latin typeface="HGSｺﾞｼｯｸM" pitchFamily="50" charset="-128"/>
              <a:ea typeface="HGSｺﾞｼｯｸM" pitchFamily="50" charset="-128"/>
              <a:cs typeface="+mn-cs"/>
            </a:rPr>
            <a:t>通勤手当が不要の場合でも、</a:t>
          </a:r>
          <a:r>
            <a:rPr kumimoji="1" lang="ja-JP" altLang="en-US" sz="1200">
              <a:solidFill>
                <a:sysClr val="windowText" lastClr="000000"/>
              </a:solidFill>
              <a:latin typeface="HGSｺﾞｼｯｸM" pitchFamily="50" charset="-128"/>
              <a:ea typeface="HGSｺﾞｼｯｸM" pitchFamily="50" charset="-128"/>
              <a:cs typeface="+mn-cs"/>
            </a:rPr>
            <a:t>　　　　　　　　　　　　　　　</a:t>
          </a:r>
          <a:r>
            <a:rPr kumimoji="1" lang="ja-JP" altLang="ja-JP" sz="1200">
              <a:solidFill>
                <a:srgbClr val="FF0000"/>
              </a:solidFill>
              <a:latin typeface="HGSｺﾞｼｯｸM" pitchFamily="50" charset="-128"/>
              <a:ea typeface="HGSｺﾞｼｯｸM" pitchFamily="50" charset="-128"/>
              <a:cs typeface="+mn-cs"/>
            </a:rPr>
            <a:t>労災の関係上、通勤経路は必ずご記入ください。</a:t>
          </a:r>
          <a:endParaRPr kumimoji="1" lang="en-US" altLang="ja-JP" sz="1200">
            <a:solidFill>
              <a:srgbClr val="FF0000"/>
            </a:solidFill>
            <a:latin typeface="HGSｺﾞｼｯｸM" pitchFamily="50" charset="-128"/>
            <a:ea typeface="HGSｺﾞｼｯｸM" pitchFamily="50" charset="-128"/>
            <a:cs typeface="+mn-cs"/>
          </a:endParaRPr>
        </a:p>
      </xdr:txBody>
    </xdr:sp>
    <xdr:clientData/>
  </xdr:twoCellAnchor>
  <xdr:twoCellAnchor>
    <xdr:from>
      <xdr:col>60</xdr:col>
      <xdr:colOff>16673</xdr:colOff>
      <xdr:row>6</xdr:row>
      <xdr:rowOff>85729</xdr:rowOff>
    </xdr:from>
    <xdr:to>
      <xdr:col>87</xdr:col>
      <xdr:colOff>76196</xdr:colOff>
      <xdr:row>11</xdr:row>
      <xdr:rowOff>80976</xdr:rowOff>
    </xdr:to>
    <xdr:sp macro="" textlink="">
      <xdr:nvSpPr>
        <xdr:cNvPr id="6" name="角丸四角形 4">
          <a:extLst>
            <a:ext uri="{FF2B5EF4-FFF2-40B4-BE49-F238E27FC236}">
              <a16:creationId xmlns:a16="http://schemas.microsoft.com/office/drawing/2014/main" id="{00000000-0008-0000-0100-000006000000}"/>
            </a:ext>
          </a:extLst>
        </xdr:cNvPr>
        <xdr:cNvSpPr/>
      </xdr:nvSpPr>
      <xdr:spPr>
        <a:xfrm>
          <a:off x="7789073" y="1228729"/>
          <a:ext cx="3659973" cy="938222"/>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住民票記載住所について</a:t>
          </a:r>
          <a:r>
            <a:rPr kumimoji="1" lang="en-US" altLang="ja-JP" sz="1200">
              <a:solidFill>
                <a:sysClr val="windowText" lastClr="000000"/>
              </a:solidFill>
              <a:latin typeface="HGSｺﾞｼｯｸM" pitchFamily="50" charset="-128"/>
              <a:ea typeface="HGSｺﾞｼｯｸM" pitchFamily="50" charset="-128"/>
            </a:rPr>
            <a:t>】</a:t>
          </a:r>
        </a:p>
        <a:p>
          <a:pPr algn="l"/>
          <a:r>
            <a:rPr kumimoji="1" lang="ja-JP" altLang="en-US" sz="1200">
              <a:solidFill>
                <a:sysClr val="windowText" lastClr="000000"/>
              </a:solidFill>
              <a:latin typeface="HGSｺﾞｼｯｸM" pitchFamily="50" charset="-128"/>
              <a:ea typeface="HGSｺﾞｼｯｸM" pitchFamily="50" charset="-128"/>
            </a:rPr>
            <a:t>「住民票記載住所」が自宅住所と同じ方は、　</a:t>
          </a:r>
          <a:endParaRPr kumimoji="1" lang="en-US" altLang="ja-JP" sz="1200">
            <a:solidFill>
              <a:sysClr val="windowText" lastClr="000000"/>
            </a:solidFill>
            <a:latin typeface="HGSｺﾞｼｯｸM" pitchFamily="50" charset="-128"/>
            <a:ea typeface="HGSｺﾞｼｯｸM" pitchFamily="50" charset="-128"/>
          </a:endParaRPr>
        </a:p>
        <a:p>
          <a:pPr algn="l"/>
          <a:r>
            <a:rPr kumimoji="1" lang="ja-JP" altLang="en-US" sz="1200">
              <a:solidFill>
                <a:sysClr val="windowText" lastClr="000000"/>
              </a:solidFill>
              <a:latin typeface="HGSｺﾞｼｯｸM" pitchFamily="50" charset="-128"/>
              <a:ea typeface="HGSｺﾞｼｯｸM" pitchFamily="50" charset="-128"/>
            </a:rPr>
            <a:t>　“同上”にチェック“☑”をしてください。</a:t>
          </a:r>
        </a:p>
      </xdr:txBody>
    </xdr:sp>
    <xdr:clientData/>
  </xdr:twoCellAnchor>
  <xdr:twoCellAnchor>
    <xdr:from>
      <xdr:col>60</xdr:col>
      <xdr:colOff>23056</xdr:colOff>
      <xdr:row>12</xdr:row>
      <xdr:rowOff>28575</xdr:rowOff>
    </xdr:from>
    <xdr:to>
      <xdr:col>89</xdr:col>
      <xdr:colOff>9523</xdr:colOff>
      <xdr:row>15</xdr:row>
      <xdr:rowOff>123825</xdr:rowOff>
    </xdr:to>
    <xdr:sp macro="" textlink="">
      <xdr:nvSpPr>
        <xdr:cNvPr id="10" name="角丸四角形 11">
          <a:extLst>
            <a:ext uri="{FF2B5EF4-FFF2-40B4-BE49-F238E27FC236}">
              <a16:creationId xmlns:a16="http://schemas.microsoft.com/office/drawing/2014/main" id="{00000000-0008-0000-0100-00000A000000}"/>
            </a:ext>
          </a:extLst>
        </xdr:cNvPr>
        <xdr:cNvSpPr/>
      </xdr:nvSpPr>
      <xdr:spPr>
        <a:xfrm>
          <a:off x="7795456" y="2247900"/>
          <a:ext cx="3853617" cy="819150"/>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通勤手当ﾁｪｯｸ欄について</a:t>
          </a:r>
          <a:r>
            <a:rPr kumimoji="1" lang="en-US" altLang="ja-JP" sz="1200">
              <a:solidFill>
                <a:sysClr val="windowText" lastClr="000000"/>
              </a:solidFill>
              <a:latin typeface="HGSｺﾞｼｯｸM" pitchFamily="50" charset="-128"/>
              <a:ea typeface="HGSｺﾞｼｯｸM" pitchFamily="50" charset="-128"/>
            </a:rPr>
            <a:t>】</a:t>
          </a:r>
        </a:p>
        <a:p>
          <a:pPr algn="l"/>
          <a:r>
            <a:rPr kumimoji="1" lang="ja-JP" altLang="en-US" sz="1200">
              <a:solidFill>
                <a:sysClr val="windowText" lastClr="000000"/>
              </a:solidFill>
              <a:latin typeface="HGSｺﾞｼｯｸM" pitchFamily="50" charset="-128"/>
              <a:ea typeface="HGSｺﾞｼｯｸM" pitchFamily="50" charset="-128"/>
            </a:rPr>
            <a:t>必ずいずれかひとつにチェック“☑”してください</a:t>
          </a:r>
          <a:endParaRPr kumimoji="1" lang="en-US" altLang="ja-JP" sz="1200">
            <a:solidFill>
              <a:sysClr val="windowText" lastClr="000000"/>
            </a:solidFill>
            <a:latin typeface="HGSｺﾞｼｯｸM" pitchFamily="50" charset="-128"/>
            <a:ea typeface="HGSｺﾞｼｯｸM"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複数チェックしないでください</a:t>
          </a:r>
          <a:endParaRPr lang="ja-JP" altLang="ja-JP" sz="1200" b="1">
            <a:solidFill>
              <a:srgbClr val="FF0000"/>
            </a:solidFill>
            <a:effectLst/>
          </a:endParaRPr>
        </a:p>
        <a:p>
          <a:pPr algn="l"/>
          <a:endParaRPr kumimoji="1" lang="ja-JP" altLang="en-US" sz="1200">
            <a:solidFill>
              <a:sysClr val="windowText" lastClr="000000"/>
            </a:solidFill>
            <a:latin typeface="HGSｺﾞｼｯｸM" pitchFamily="50" charset="-128"/>
            <a:ea typeface="HGSｺﾞｼｯｸM"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49</xdr:col>
          <xdr:colOff>66675</xdr:colOff>
          <xdr:row>14</xdr:row>
          <xdr:rowOff>38100</xdr:rowOff>
        </xdr:from>
        <xdr:to>
          <xdr:col>50</xdr:col>
          <xdr:colOff>0</xdr:colOff>
          <xdr:row>15</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xdr:row>
          <xdr:rowOff>47625</xdr:rowOff>
        </xdr:from>
        <xdr:to>
          <xdr:col>15</xdr:col>
          <xdr:colOff>28575</xdr:colOff>
          <xdr:row>12</xdr:row>
          <xdr:rowOff>76200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11</xdr:row>
          <xdr:rowOff>38100</xdr:rowOff>
        </xdr:from>
        <xdr:to>
          <xdr:col>26</xdr:col>
          <xdr:colOff>28575</xdr:colOff>
          <xdr:row>12</xdr:row>
          <xdr:rowOff>95250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住居の変更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11</xdr:row>
          <xdr:rowOff>38100</xdr:rowOff>
        </xdr:from>
        <xdr:to>
          <xdr:col>27</xdr:col>
          <xdr:colOff>0</xdr:colOff>
          <xdr:row>12</xdr:row>
          <xdr:rowOff>76200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19050</xdr:rowOff>
        </xdr:from>
        <xdr:to>
          <xdr:col>20</xdr:col>
          <xdr:colOff>28575</xdr:colOff>
          <xdr:row>12</xdr:row>
          <xdr:rowOff>114300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14</xdr:row>
          <xdr:rowOff>38100</xdr:rowOff>
        </xdr:from>
        <xdr:to>
          <xdr:col>54</xdr:col>
          <xdr:colOff>76200</xdr:colOff>
          <xdr:row>15</xdr:row>
          <xdr:rowOff>76200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14</xdr:row>
          <xdr:rowOff>209550</xdr:rowOff>
        </xdr:from>
        <xdr:to>
          <xdr:col>45</xdr:col>
          <xdr:colOff>0</xdr:colOff>
          <xdr:row>16</xdr:row>
          <xdr:rowOff>66675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通勤手当不要（本学在学中のため定期券を使用）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14</xdr:row>
          <xdr:rowOff>228600</xdr:rowOff>
        </xdr:from>
        <xdr:to>
          <xdr:col>54</xdr:col>
          <xdr:colOff>95250</xdr:colOff>
          <xdr:row>16</xdr:row>
          <xdr:rowOff>47625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通勤手当辞退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266700</xdr:rowOff>
        </xdr:from>
        <xdr:to>
          <xdr:col>25</xdr:col>
          <xdr:colOff>9525</xdr:colOff>
          <xdr:row>16</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11</xdr:row>
          <xdr:rowOff>38100</xdr:rowOff>
        </xdr:from>
        <xdr:to>
          <xdr:col>30</xdr:col>
          <xdr:colOff>95250</xdr:colOff>
          <xdr:row>12</xdr:row>
          <xdr:rowOff>76200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257175</xdr:rowOff>
        </xdr:from>
        <xdr:to>
          <xdr:col>24</xdr:col>
          <xdr:colOff>28575</xdr:colOff>
          <xdr:row>17</xdr:row>
          <xdr:rowOff>66675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15</xdr:row>
          <xdr:rowOff>257175</xdr:rowOff>
        </xdr:from>
        <xdr:to>
          <xdr:col>29</xdr:col>
          <xdr:colOff>123825</xdr:colOff>
          <xdr:row>17</xdr:row>
          <xdr:rowOff>47625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50</xdr:row>
          <xdr:rowOff>0</xdr:rowOff>
        </xdr:from>
        <xdr:to>
          <xdr:col>48</xdr:col>
          <xdr:colOff>38100</xdr:colOff>
          <xdr:row>51</xdr:row>
          <xdr:rowOff>38100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申請経路と同じ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51</xdr:row>
          <xdr:rowOff>38100</xdr:rowOff>
        </xdr:from>
        <xdr:to>
          <xdr:col>47</xdr:col>
          <xdr:colOff>57150</xdr:colOff>
          <xdr:row>53</xdr:row>
          <xdr:rowOff>38100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申請経路と異なる</a:t>
              </a:r>
            </a:p>
          </xdr:txBody>
        </xdr:sp>
        <xdr:clientData/>
      </xdr:twoCellAnchor>
    </mc:Choice>
    <mc:Fallback/>
  </mc:AlternateContent>
  <xdr:twoCellAnchor>
    <xdr:from>
      <xdr:col>60</xdr:col>
      <xdr:colOff>19050</xdr:colOff>
      <xdr:row>15</xdr:row>
      <xdr:rowOff>228600</xdr:rowOff>
    </xdr:from>
    <xdr:to>
      <xdr:col>89</xdr:col>
      <xdr:colOff>38100</xdr:colOff>
      <xdr:row>20</xdr:row>
      <xdr:rowOff>197954</xdr:rowOff>
    </xdr:to>
    <xdr:sp macro="" textlink="">
      <xdr:nvSpPr>
        <xdr:cNvPr id="30" name="角丸四角形 35">
          <a:extLst>
            <a:ext uri="{FF2B5EF4-FFF2-40B4-BE49-F238E27FC236}">
              <a16:creationId xmlns:a16="http://schemas.microsoft.com/office/drawing/2014/main" id="{00000000-0008-0000-0100-00001E000000}"/>
            </a:ext>
          </a:extLst>
        </xdr:cNvPr>
        <xdr:cNvSpPr/>
      </xdr:nvSpPr>
      <xdr:spPr>
        <a:xfrm>
          <a:off x="7791450" y="3171825"/>
          <a:ext cx="3886200" cy="1274279"/>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自転車保険について</a:t>
          </a:r>
          <a:r>
            <a:rPr kumimoji="1" lang="en-US" altLang="ja-JP" sz="1200">
              <a:solidFill>
                <a:sysClr val="windowText" lastClr="000000"/>
              </a:solidFill>
              <a:latin typeface="HGSｺﾞｼｯｸM" pitchFamily="50" charset="-128"/>
              <a:ea typeface="HGSｺﾞｼｯｸM" pitchFamily="50" charset="-128"/>
            </a:rPr>
            <a:t>】</a:t>
          </a:r>
          <a:r>
            <a:rPr kumimoji="1" lang="en-US" altLang="ja-JP" sz="1200">
              <a:solidFill>
                <a:srgbClr val="FF0000"/>
              </a:solidFill>
              <a:latin typeface="HGSｺﾞｼｯｸM" pitchFamily="50" charset="-128"/>
              <a:ea typeface="HGSｺﾞｼｯｸM" pitchFamily="50" charset="-128"/>
            </a:rPr>
            <a:t>※</a:t>
          </a:r>
          <a:r>
            <a:rPr kumimoji="1" lang="ja-JP" altLang="en-US" sz="1200">
              <a:solidFill>
                <a:srgbClr val="FF0000"/>
              </a:solidFill>
              <a:latin typeface="HGSｺﾞｼｯｸM" pitchFamily="50" charset="-128"/>
              <a:ea typeface="HGSｺﾞｼｯｸM" pitchFamily="50" charset="-128"/>
            </a:rPr>
            <a:t>自転車利用者のみ</a:t>
          </a:r>
          <a:endParaRPr kumimoji="1" lang="en-US" altLang="ja-JP" sz="1200">
            <a:solidFill>
              <a:srgbClr val="FF0000"/>
            </a:solidFill>
            <a:latin typeface="HGSｺﾞｼｯｸM" pitchFamily="50" charset="-128"/>
            <a:ea typeface="HGSｺﾞｼｯｸM" pitchFamily="50" charset="-128"/>
          </a:endParaRPr>
        </a:p>
        <a:p>
          <a:pPr algn="l"/>
          <a:r>
            <a:rPr kumimoji="1" lang="ja-JP" altLang="en-US" sz="1200">
              <a:solidFill>
                <a:sysClr val="windowText" lastClr="000000"/>
              </a:solidFill>
              <a:latin typeface="HGSｺﾞｼｯｸM" pitchFamily="50" charset="-128"/>
              <a:ea typeface="HGSｺﾞｼｯｸM" pitchFamily="50" charset="-128"/>
            </a:rPr>
            <a:t>自治体の条例により保険加入が義務化されている地域で自転車を使用する際は保険加入が義務化されています。まだ未加入の方は加入予定にチェックを入れ、保険の加入をお願いいたします。</a:t>
          </a:r>
        </a:p>
      </xdr:txBody>
    </xdr:sp>
    <xdr:clientData/>
  </xdr:twoCellAnchor>
  <xdr:twoCellAnchor>
    <xdr:from>
      <xdr:col>11</xdr:col>
      <xdr:colOff>47625</xdr:colOff>
      <xdr:row>48</xdr:row>
      <xdr:rowOff>0</xdr:rowOff>
    </xdr:from>
    <xdr:to>
      <xdr:col>15</xdr:col>
      <xdr:colOff>20710</xdr:colOff>
      <xdr:row>48</xdr:row>
      <xdr:rowOff>190500</xdr:rowOff>
    </xdr:to>
    <xdr:sp macro="" textlink="">
      <xdr:nvSpPr>
        <xdr:cNvPr id="31" name="円/楕円 33">
          <a:extLst>
            <a:ext uri="{FF2B5EF4-FFF2-40B4-BE49-F238E27FC236}">
              <a16:creationId xmlns:a16="http://schemas.microsoft.com/office/drawing/2014/main" id="{00000000-0008-0000-0100-00001F000000}"/>
            </a:ext>
          </a:extLst>
        </xdr:cNvPr>
        <xdr:cNvSpPr/>
      </xdr:nvSpPr>
      <xdr:spPr>
        <a:xfrm>
          <a:off x="1304925" y="10248900"/>
          <a:ext cx="487435"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59</xdr:col>
      <xdr:colOff>104775</xdr:colOff>
      <xdr:row>44</xdr:row>
      <xdr:rowOff>28575</xdr:rowOff>
    </xdr:from>
    <xdr:to>
      <xdr:col>87</xdr:col>
      <xdr:colOff>76200</xdr:colOff>
      <xdr:row>46</xdr:row>
      <xdr:rowOff>257172</xdr:rowOff>
    </xdr:to>
    <xdr:sp macro="" textlink="">
      <xdr:nvSpPr>
        <xdr:cNvPr id="28" name="角丸四角形 30">
          <a:extLst>
            <a:ext uri="{FF2B5EF4-FFF2-40B4-BE49-F238E27FC236}">
              <a16:creationId xmlns:a16="http://schemas.microsoft.com/office/drawing/2014/main" id="{00000000-0008-0000-0100-00001C000000}"/>
            </a:ext>
          </a:extLst>
        </xdr:cNvPr>
        <xdr:cNvSpPr/>
      </xdr:nvSpPr>
      <xdr:spPr>
        <a:xfrm>
          <a:off x="7743825" y="8839200"/>
          <a:ext cx="3705225" cy="761997"/>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050">
              <a:solidFill>
                <a:sysClr val="windowText" lastClr="000000"/>
              </a:solidFill>
              <a:latin typeface="HGSｺﾞｼｯｸM" pitchFamily="50" charset="-128"/>
              <a:ea typeface="HGSｺﾞｼｯｸM" pitchFamily="50" charset="-128"/>
            </a:rPr>
            <a:t>【</a:t>
          </a:r>
          <a:r>
            <a:rPr kumimoji="1" lang="ja-JP" altLang="en-US" sz="1050">
              <a:solidFill>
                <a:sysClr val="windowText" lastClr="000000"/>
              </a:solidFill>
              <a:latin typeface="HGSｺﾞｼｯｸM" pitchFamily="50" charset="-128"/>
              <a:ea typeface="HGSｺﾞｼｯｸM" pitchFamily="50" charset="-128"/>
            </a:rPr>
            <a:t>給与の振込口座について</a:t>
          </a:r>
          <a:r>
            <a:rPr kumimoji="1" lang="en-US" altLang="ja-JP" sz="1050">
              <a:solidFill>
                <a:sysClr val="windowText" lastClr="000000"/>
              </a:solidFill>
              <a:latin typeface="HGSｺﾞｼｯｸM" pitchFamily="50" charset="-128"/>
              <a:ea typeface="HGSｺﾞｼｯｸM" pitchFamily="50" charset="-128"/>
            </a:rPr>
            <a:t>】</a:t>
          </a:r>
        </a:p>
        <a:p>
          <a:pPr algn="l"/>
          <a:r>
            <a:rPr kumimoji="1" lang="ja-JP" altLang="en-US" sz="1050">
              <a:solidFill>
                <a:sysClr val="windowText" lastClr="000000"/>
              </a:solidFill>
              <a:latin typeface="HGSｺﾞｼｯｸM" pitchFamily="50" charset="-128"/>
              <a:ea typeface="HGSｺﾞｼｯｸM" pitchFamily="50" charset="-128"/>
            </a:rPr>
            <a:t>振込口座変更する場合は、必ず届出区分のその他をチェック☑をして（振込口座変更）と記入してください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54665</xdr:colOff>
      <xdr:row>47</xdr:row>
      <xdr:rowOff>133350</xdr:rowOff>
    </xdr:from>
    <xdr:to>
      <xdr:col>15</xdr:col>
      <xdr:colOff>27750</xdr:colOff>
      <xdr:row>48</xdr:row>
      <xdr:rowOff>161925</xdr:rowOff>
    </xdr:to>
    <xdr:sp macro="" textlink="">
      <xdr:nvSpPr>
        <xdr:cNvPr id="4" name="円/楕円 1">
          <a:extLst>
            <a:ext uri="{FF2B5EF4-FFF2-40B4-BE49-F238E27FC236}">
              <a16:creationId xmlns:a16="http://schemas.microsoft.com/office/drawing/2014/main" id="{00000000-0008-0000-0200-000004000000}"/>
            </a:ext>
          </a:extLst>
        </xdr:cNvPr>
        <xdr:cNvSpPr/>
      </xdr:nvSpPr>
      <xdr:spPr>
        <a:xfrm>
          <a:off x="1311965" y="10334625"/>
          <a:ext cx="487435"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49</xdr:col>
          <xdr:colOff>66675</xdr:colOff>
          <xdr:row>14</xdr:row>
          <xdr:rowOff>38100</xdr:rowOff>
        </xdr:from>
        <xdr:to>
          <xdr:col>54</xdr:col>
          <xdr:colOff>85725</xdr:colOff>
          <xdr:row>14</xdr:row>
          <xdr:rowOff>266700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50</xdr:row>
          <xdr:rowOff>38100</xdr:rowOff>
        </xdr:from>
        <xdr:to>
          <xdr:col>48</xdr:col>
          <xdr:colOff>66675</xdr:colOff>
          <xdr:row>52</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申請経路と同じ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52</xdr:row>
          <xdr:rowOff>9525</xdr:rowOff>
        </xdr:from>
        <xdr:to>
          <xdr:col>48</xdr:col>
          <xdr:colOff>57150</xdr:colOff>
          <xdr:row>53</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申請経路と異なる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38100</xdr:rowOff>
        </xdr:from>
        <xdr:to>
          <xdr:col>25</xdr:col>
          <xdr:colOff>38100</xdr:colOff>
          <xdr:row>16</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11</xdr:row>
          <xdr:rowOff>38100</xdr:rowOff>
        </xdr:from>
        <xdr:to>
          <xdr:col>15</xdr:col>
          <xdr:colOff>57150</xdr:colOff>
          <xdr:row>12</xdr:row>
          <xdr:rowOff>114300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11</xdr:row>
          <xdr:rowOff>38100</xdr:rowOff>
        </xdr:from>
        <xdr:to>
          <xdr:col>26</xdr:col>
          <xdr:colOff>47625</xdr:colOff>
          <xdr:row>12</xdr:row>
          <xdr:rowOff>114300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住居の変更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11</xdr:row>
          <xdr:rowOff>38100</xdr:rowOff>
        </xdr:from>
        <xdr:to>
          <xdr:col>30</xdr:col>
          <xdr:colOff>19050</xdr:colOff>
          <xdr:row>12</xdr:row>
          <xdr:rowOff>95250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11</xdr:row>
          <xdr:rowOff>38100</xdr:rowOff>
        </xdr:from>
        <xdr:to>
          <xdr:col>20</xdr:col>
          <xdr:colOff>9525</xdr:colOff>
          <xdr:row>12</xdr:row>
          <xdr:rowOff>104775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38100</xdr:rowOff>
        </xdr:from>
        <xdr:to>
          <xdr:col>23</xdr:col>
          <xdr:colOff>85725</xdr:colOff>
          <xdr:row>16</xdr:row>
          <xdr:rowOff>266700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16</xdr:row>
          <xdr:rowOff>38100</xdr:rowOff>
        </xdr:from>
        <xdr:to>
          <xdr:col>29</xdr:col>
          <xdr:colOff>95250</xdr:colOff>
          <xdr:row>16</xdr:row>
          <xdr:rowOff>266700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15</xdr:row>
          <xdr:rowOff>38100</xdr:rowOff>
        </xdr:from>
        <xdr:to>
          <xdr:col>46</xdr:col>
          <xdr:colOff>19050</xdr:colOff>
          <xdr:row>16</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通勤手当不要（本学在学中のため定期券を使用）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15</xdr:row>
          <xdr:rowOff>28575</xdr:rowOff>
        </xdr:from>
        <xdr:to>
          <xdr:col>54</xdr:col>
          <xdr:colOff>76200</xdr:colOff>
          <xdr:row>16</xdr:row>
          <xdr:rowOff>9525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通勤手当辞退</a:t>
              </a:r>
            </a:p>
          </xdr:txBody>
        </xdr:sp>
        <xdr:clientData/>
      </xdr:twoCellAnchor>
    </mc:Choice>
    <mc:Fallback/>
  </mc:AlternateContent>
  <xdr:twoCellAnchor>
    <xdr:from>
      <xdr:col>62</xdr:col>
      <xdr:colOff>0</xdr:colOff>
      <xdr:row>44</xdr:row>
      <xdr:rowOff>0</xdr:rowOff>
    </xdr:from>
    <xdr:to>
      <xdr:col>89</xdr:col>
      <xdr:colOff>104775</xdr:colOff>
      <xdr:row>46</xdr:row>
      <xdr:rowOff>104772</xdr:rowOff>
    </xdr:to>
    <xdr:sp macro="" textlink="">
      <xdr:nvSpPr>
        <xdr:cNvPr id="24" name="角丸四角形 30">
          <a:extLst>
            <a:ext uri="{FF2B5EF4-FFF2-40B4-BE49-F238E27FC236}">
              <a16:creationId xmlns:a16="http://schemas.microsoft.com/office/drawing/2014/main" id="{00000000-0008-0000-0200-000018000000}"/>
            </a:ext>
          </a:extLst>
        </xdr:cNvPr>
        <xdr:cNvSpPr/>
      </xdr:nvSpPr>
      <xdr:spPr>
        <a:xfrm>
          <a:off x="8039100" y="8801100"/>
          <a:ext cx="3705225" cy="761997"/>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050">
              <a:solidFill>
                <a:sysClr val="windowText" lastClr="000000"/>
              </a:solidFill>
              <a:latin typeface="HGSｺﾞｼｯｸM" pitchFamily="50" charset="-128"/>
              <a:ea typeface="HGSｺﾞｼｯｸM" pitchFamily="50" charset="-128"/>
            </a:rPr>
            <a:t>【</a:t>
          </a:r>
          <a:r>
            <a:rPr kumimoji="1" lang="ja-JP" altLang="en-US" sz="1050">
              <a:solidFill>
                <a:sysClr val="windowText" lastClr="000000"/>
              </a:solidFill>
              <a:latin typeface="HGSｺﾞｼｯｸM" pitchFamily="50" charset="-128"/>
              <a:ea typeface="HGSｺﾞｼｯｸM" pitchFamily="50" charset="-128"/>
            </a:rPr>
            <a:t>給与の振込口座について</a:t>
          </a:r>
          <a:r>
            <a:rPr kumimoji="1" lang="en-US" altLang="ja-JP" sz="1050">
              <a:solidFill>
                <a:sysClr val="windowText" lastClr="000000"/>
              </a:solidFill>
              <a:latin typeface="HGSｺﾞｼｯｸM" pitchFamily="50" charset="-128"/>
              <a:ea typeface="HGSｺﾞｼｯｸM" pitchFamily="50" charset="-128"/>
            </a:rPr>
            <a:t>】</a:t>
          </a:r>
        </a:p>
        <a:p>
          <a:pPr algn="l"/>
          <a:r>
            <a:rPr kumimoji="1" lang="ja-JP" altLang="en-US" sz="1050">
              <a:solidFill>
                <a:sysClr val="windowText" lastClr="000000"/>
              </a:solidFill>
              <a:latin typeface="HGSｺﾞｼｯｸM" pitchFamily="50" charset="-128"/>
              <a:ea typeface="HGSｺﾞｼｯｸM" pitchFamily="50" charset="-128"/>
            </a:rPr>
            <a:t>振込口座変更する場合は、必ず届出区分のその他をチェック☑をして（振込口座変更）と記入してください</a:t>
          </a:r>
        </a:p>
      </xdr:txBody>
    </xdr:sp>
    <xdr:clientData/>
  </xdr:twoCellAnchor>
  <xdr:twoCellAnchor>
    <xdr:from>
      <xdr:col>59</xdr:col>
      <xdr:colOff>123825</xdr:colOff>
      <xdr:row>8</xdr:row>
      <xdr:rowOff>133350</xdr:rowOff>
    </xdr:from>
    <xdr:to>
      <xdr:col>87</xdr:col>
      <xdr:colOff>49998</xdr:colOff>
      <xdr:row>13</xdr:row>
      <xdr:rowOff>261947</xdr:rowOff>
    </xdr:to>
    <xdr:sp macro="" textlink="">
      <xdr:nvSpPr>
        <xdr:cNvPr id="25" name="角丸四角形 4">
          <a:extLst>
            <a:ext uri="{FF2B5EF4-FFF2-40B4-BE49-F238E27FC236}">
              <a16:creationId xmlns:a16="http://schemas.microsoft.com/office/drawing/2014/main" id="{00000000-0008-0000-0200-000019000000}"/>
            </a:ext>
          </a:extLst>
        </xdr:cNvPr>
        <xdr:cNvSpPr/>
      </xdr:nvSpPr>
      <xdr:spPr>
        <a:xfrm>
          <a:off x="7762875" y="1695450"/>
          <a:ext cx="3659973" cy="938222"/>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住民票記載住所について</a:t>
          </a:r>
          <a:r>
            <a:rPr kumimoji="1" lang="en-US" altLang="ja-JP" sz="1200">
              <a:solidFill>
                <a:sysClr val="windowText" lastClr="000000"/>
              </a:solidFill>
              <a:latin typeface="HGSｺﾞｼｯｸM" pitchFamily="50" charset="-128"/>
              <a:ea typeface="HGSｺﾞｼｯｸM" pitchFamily="50" charset="-128"/>
            </a:rPr>
            <a:t>】</a:t>
          </a:r>
        </a:p>
        <a:p>
          <a:pPr algn="l"/>
          <a:r>
            <a:rPr kumimoji="1" lang="ja-JP" altLang="en-US" sz="1200">
              <a:solidFill>
                <a:sysClr val="windowText" lastClr="000000"/>
              </a:solidFill>
              <a:latin typeface="HGSｺﾞｼｯｸM" pitchFamily="50" charset="-128"/>
              <a:ea typeface="HGSｺﾞｼｯｸM" pitchFamily="50" charset="-128"/>
            </a:rPr>
            <a:t>「住民票記載住所」が自宅住所と同じ方は、　</a:t>
          </a:r>
          <a:endParaRPr kumimoji="1" lang="en-US" altLang="ja-JP" sz="1200">
            <a:solidFill>
              <a:sysClr val="windowText" lastClr="000000"/>
            </a:solidFill>
            <a:latin typeface="HGSｺﾞｼｯｸM" pitchFamily="50" charset="-128"/>
            <a:ea typeface="HGSｺﾞｼｯｸM" pitchFamily="50" charset="-128"/>
          </a:endParaRPr>
        </a:p>
        <a:p>
          <a:pPr algn="l"/>
          <a:r>
            <a:rPr kumimoji="1" lang="ja-JP" altLang="en-US" sz="1200">
              <a:solidFill>
                <a:sysClr val="windowText" lastClr="000000"/>
              </a:solidFill>
              <a:latin typeface="HGSｺﾞｼｯｸM" pitchFamily="50" charset="-128"/>
              <a:ea typeface="HGSｺﾞｼｯｸM" pitchFamily="50" charset="-128"/>
            </a:rPr>
            <a:t>　“同上”にチェック“☑”をしてください。</a:t>
          </a:r>
        </a:p>
      </xdr:txBody>
    </xdr:sp>
    <xdr:clientData/>
  </xdr:twoCellAnchor>
  <xdr:twoCellAnchor>
    <xdr:from>
      <xdr:col>59</xdr:col>
      <xdr:colOff>123825</xdr:colOff>
      <xdr:row>14</xdr:row>
      <xdr:rowOff>95250</xdr:rowOff>
    </xdr:from>
    <xdr:to>
      <xdr:col>87</xdr:col>
      <xdr:colOff>49998</xdr:colOff>
      <xdr:row>17</xdr:row>
      <xdr:rowOff>204797</xdr:rowOff>
    </xdr:to>
    <xdr:sp macro="" textlink="">
      <xdr:nvSpPr>
        <xdr:cNvPr id="26" name="角丸四角形 4">
          <a:extLst>
            <a:ext uri="{FF2B5EF4-FFF2-40B4-BE49-F238E27FC236}">
              <a16:creationId xmlns:a16="http://schemas.microsoft.com/office/drawing/2014/main" id="{00000000-0008-0000-0200-00001A000000}"/>
            </a:ext>
          </a:extLst>
        </xdr:cNvPr>
        <xdr:cNvSpPr/>
      </xdr:nvSpPr>
      <xdr:spPr>
        <a:xfrm>
          <a:off x="7762875" y="2743200"/>
          <a:ext cx="3659973" cy="938222"/>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住民票記載住所について</a:t>
          </a:r>
          <a:r>
            <a:rPr kumimoji="1" lang="en-US" altLang="ja-JP" sz="1200">
              <a:solidFill>
                <a:sysClr val="windowText" lastClr="000000"/>
              </a:solidFill>
              <a:latin typeface="HGSｺﾞｼｯｸM" pitchFamily="50" charset="-128"/>
              <a:ea typeface="HGSｺﾞｼｯｸM" pitchFamily="50" charset="-128"/>
            </a:rPr>
            <a:t>】</a:t>
          </a:r>
        </a:p>
        <a:p>
          <a:pPr algn="l"/>
          <a:r>
            <a:rPr kumimoji="1" lang="ja-JP" altLang="en-US" sz="1200">
              <a:solidFill>
                <a:sysClr val="windowText" lastClr="000000"/>
              </a:solidFill>
              <a:latin typeface="HGSｺﾞｼｯｸM" pitchFamily="50" charset="-128"/>
              <a:ea typeface="HGSｺﾞｼｯｸM" pitchFamily="50" charset="-128"/>
            </a:rPr>
            <a:t>「住民票記載住所」が自宅住所と同じ方は、　</a:t>
          </a:r>
          <a:endParaRPr kumimoji="1" lang="en-US" altLang="ja-JP" sz="1200">
            <a:solidFill>
              <a:sysClr val="windowText" lastClr="000000"/>
            </a:solidFill>
            <a:latin typeface="HGSｺﾞｼｯｸM" pitchFamily="50" charset="-128"/>
            <a:ea typeface="HGSｺﾞｼｯｸM" pitchFamily="50" charset="-128"/>
          </a:endParaRPr>
        </a:p>
        <a:p>
          <a:pPr algn="l"/>
          <a:r>
            <a:rPr kumimoji="1" lang="ja-JP" altLang="en-US" sz="1200">
              <a:solidFill>
                <a:sysClr val="windowText" lastClr="000000"/>
              </a:solidFill>
              <a:latin typeface="HGSｺﾞｼｯｸM" pitchFamily="50" charset="-128"/>
              <a:ea typeface="HGSｺﾞｼｯｸM" pitchFamily="50" charset="-128"/>
            </a:rPr>
            <a:t>　“同上”にチェック“☑”をしてください。</a:t>
          </a:r>
        </a:p>
      </xdr:txBody>
    </xdr:sp>
    <xdr:clientData/>
  </xdr:twoCellAnchor>
  <xdr:twoCellAnchor>
    <xdr:from>
      <xdr:col>60</xdr:col>
      <xdr:colOff>0</xdr:colOff>
      <xdr:row>18</xdr:row>
      <xdr:rowOff>28575</xdr:rowOff>
    </xdr:from>
    <xdr:to>
      <xdr:col>89</xdr:col>
      <xdr:colOff>19050</xdr:colOff>
      <xdr:row>23</xdr:row>
      <xdr:rowOff>112229</xdr:rowOff>
    </xdr:to>
    <xdr:sp macro="" textlink="">
      <xdr:nvSpPr>
        <xdr:cNvPr id="27" name="角丸四角形 35">
          <a:extLst>
            <a:ext uri="{FF2B5EF4-FFF2-40B4-BE49-F238E27FC236}">
              <a16:creationId xmlns:a16="http://schemas.microsoft.com/office/drawing/2014/main" id="{00000000-0008-0000-0200-00001B000000}"/>
            </a:ext>
          </a:extLst>
        </xdr:cNvPr>
        <xdr:cNvSpPr/>
      </xdr:nvSpPr>
      <xdr:spPr>
        <a:xfrm>
          <a:off x="7772400" y="3781425"/>
          <a:ext cx="3886200" cy="1274279"/>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自転車保険について</a:t>
          </a:r>
          <a:r>
            <a:rPr kumimoji="1" lang="en-US" altLang="ja-JP" sz="1200">
              <a:solidFill>
                <a:sysClr val="windowText" lastClr="000000"/>
              </a:solidFill>
              <a:latin typeface="HGSｺﾞｼｯｸM" pitchFamily="50" charset="-128"/>
              <a:ea typeface="HGSｺﾞｼｯｸM" pitchFamily="50" charset="-128"/>
            </a:rPr>
            <a:t>】</a:t>
          </a:r>
          <a:r>
            <a:rPr kumimoji="1" lang="en-US" altLang="ja-JP" sz="1200">
              <a:solidFill>
                <a:srgbClr val="FF0000"/>
              </a:solidFill>
              <a:latin typeface="HGSｺﾞｼｯｸM" pitchFamily="50" charset="-128"/>
              <a:ea typeface="HGSｺﾞｼｯｸM" pitchFamily="50" charset="-128"/>
            </a:rPr>
            <a:t>※</a:t>
          </a:r>
          <a:r>
            <a:rPr kumimoji="1" lang="ja-JP" altLang="en-US" sz="1200">
              <a:solidFill>
                <a:srgbClr val="FF0000"/>
              </a:solidFill>
              <a:latin typeface="HGSｺﾞｼｯｸM" pitchFamily="50" charset="-128"/>
              <a:ea typeface="HGSｺﾞｼｯｸM" pitchFamily="50" charset="-128"/>
            </a:rPr>
            <a:t>自転車利用者のみ</a:t>
          </a:r>
          <a:endParaRPr kumimoji="1" lang="en-US" altLang="ja-JP" sz="1200">
            <a:solidFill>
              <a:srgbClr val="FF0000"/>
            </a:solidFill>
            <a:latin typeface="HGSｺﾞｼｯｸM" pitchFamily="50" charset="-128"/>
            <a:ea typeface="HGSｺﾞｼｯｸM" pitchFamily="50" charset="-128"/>
          </a:endParaRPr>
        </a:p>
        <a:p>
          <a:pPr algn="l"/>
          <a:r>
            <a:rPr kumimoji="1" lang="ja-JP" altLang="en-US" sz="1200">
              <a:solidFill>
                <a:sysClr val="windowText" lastClr="000000"/>
              </a:solidFill>
              <a:latin typeface="HGSｺﾞｼｯｸM" pitchFamily="50" charset="-128"/>
              <a:ea typeface="HGSｺﾞｼｯｸM" pitchFamily="50" charset="-128"/>
            </a:rPr>
            <a:t>自治体の条例により保険加入が義務化されている地域で自転車を使用する際は保険加入が義務化されています。まだ未加入の方は加入予定にチェックを入れ、保険の加入をお願いいたします。</a:t>
          </a:r>
        </a:p>
      </xdr:txBody>
    </xdr:sp>
    <xdr:clientData/>
  </xdr:twoCellAnchor>
  <xdr:twoCellAnchor>
    <xdr:from>
      <xdr:col>59</xdr:col>
      <xdr:colOff>95250</xdr:colOff>
      <xdr:row>24</xdr:row>
      <xdr:rowOff>38100</xdr:rowOff>
    </xdr:from>
    <xdr:to>
      <xdr:col>88</xdr:col>
      <xdr:colOff>94913</xdr:colOff>
      <xdr:row>30</xdr:row>
      <xdr:rowOff>88627</xdr:rowOff>
    </xdr:to>
    <xdr:sp macro="" textlink="">
      <xdr:nvSpPr>
        <xdr:cNvPr id="28" name="角丸四角形 15">
          <a:extLst>
            <a:ext uri="{FF2B5EF4-FFF2-40B4-BE49-F238E27FC236}">
              <a16:creationId xmlns:a16="http://schemas.microsoft.com/office/drawing/2014/main" id="{00000000-0008-0000-0200-00001C000000}"/>
            </a:ext>
          </a:extLst>
        </xdr:cNvPr>
        <xdr:cNvSpPr/>
      </xdr:nvSpPr>
      <xdr:spPr>
        <a:xfrm>
          <a:off x="7734300" y="5219700"/>
          <a:ext cx="3866813" cy="945877"/>
        </a:xfrm>
        <a:prstGeom prst="round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200">
              <a:solidFill>
                <a:sysClr val="windowText" lastClr="000000"/>
              </a:solidFill>
              <a:latin typeface="HGSｺﾞｼｯｸM" pitchFamily="50" charset="-128"/>
              <a:ea typeface="HGSｺﾞｼｯｸM" pitchFamily="50" charset="-128"/>
            </a:rPr>
            <a:t>【</a:t>
          </a:r>
          <a:r>
            <a:rPr kumimoji="1" lang="ja-JP" altLang="en-US" sz="1200">
              <a:solidFill>
                <a:sysClr val="windowText" lastClr="000000"/>
              </a:solidFill>
              <a:latin typeface="HGSｺﾞｼｯｸM" pitchFamily="50" charset="-128"/>
              <a:ea typeface="HGSｺﾞｼｯｸM" pitchFamily="50" charset="-128"/>
            </a:rPr>
            <a:t>通勤経路について</a:t>
          </a:r>
          <a:r>
            <a:rPr kumimoji="1" lang="en-US" altLang="ja-JP" sz="1200">
              <a:solidFill>
                <a:sysClr val="windowText" lastClr="000000"/>
              </a:solidFill>
              <a:latin typeface="HGSｺﾞｼｯｸM" pitchFamily="50" charset="-128"/>
              <a:ea typeface="HGSｺﾞｼｯｸM" pitchFamily="50" charset="-128"/>
            </a:rPr>
            <a:t>】</a:t>
          </a:r>
        </a:p>
        <a:p>
          <a:pPr marL="0" indent="0" algn="l"/>
          <a:r>
            <a:rPr kumimoji="1" lang="ja-JP" altLang="ja-JP" sz="1200">
              <a:solidFill>
                <a:sysClr val="windowText" lastClr="000000"/>
              </a:solidFill>
              <a:latin typeface="HGSｺﾞｼｯｸM" pitchFamily="50" charset="-128"/>
              <a:ea typeface="HGSｺﾞｼｯｸM" pitchFamily="50" charset="-128"/>
              <a:cs typeface="+mn-cs"/>
            </a:rPr>
            <a:t>通勤手当が不要の場合でも、</a:t>
          </a:r>
          <a:r>
            <a:rPr kumimoji="1" lang="ja-JP" altLang="en-US" sz="1200">
              <a:solidFill>
                <a:sysClr val="windowText" lastClr="000000"/>
              </a:solidFill>
              <a:latin typeface="HGSｺﾞｼｯｸM" pitchFamily="50" charset="-128"/>
              <a:ea typeface="HGSｺﾞｼｯｸM" pitchFamily="50" charset="-128"/>
              <a:cs typeface="+mn-cs"/>
            </a:rPr>
            <a:t>　　　　　　　　　　　　　　　</a:t>
          </a:r>
          <a:r>
            <a:rPr kumimoji="1" lang="ja-JP" altLang="ja-JP" sz="1200">
              <a:solidFill>
                <a:srgbClr val="FF0000"/>
              </a:solidFill>
              <a:latin typeface="HGSｺﾞｼｯｸM" pitchFamily="50" charset="-128"/>
              <a:ea typeface="HGSｺﾞｼｯｸM" pitchFamily="50" charset="-128"/>
              <a:cs typeface="+mn-cs"/>
            </a:rPr>
            <a:t>労災の関係上、通勤経路は必ずご記入ください。</a:t>
          </a:r>
          <a:endParaRPr kumimoji="1" lang="en-US" altLang="ja-JP" sz="1200">
            <a:solidFill>
              <a:srgbClr val="FF0000"/>
            </a:solidFill>
            <a:latin typeface="HGSｺﾞｼｯｸM" pitchFamily="50" charset="-128"/>
            <a:ea typeface="HGSｺﾞｼｯｸM"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7D79C-5036-477A-A8B2-9984DDFA73B6}">
  <sheetPr>
    <tabColor rgb="FF002060"/>
    <pageSetUpPr fitToPage="1"/>
  </sheetPr>
  <dimension ref="A1:DJ68"/>
  <sheetViews>
    <sheetView showGridLines="0" zoomScaleNormal="100" zoomScaleSheetLayoutView="100" workbookViewId="0">
      <selection activeCell="BM21" sqref="BM21"/>
    </sheetView>
  </sheetViews>
  <sheetFormatPr defaultColWidth="1.75" defaultRowHeight="26.25" customHeight="1" x14ac:dyDescent="0.15"/>
  <cols>
    <col min="1" max="12" width="1.5" style="62" customWidth="1"/>
    <col min="13" max="101" width="1.75" style="62"/>
    <col min="102" max="102" width="9.125" style="62" customWidth="1"/>
    <col min="103" max="103" width="42.625" style="62" customWidth="1"/>
    <col min="104" max="16384" width="1.75" style="62"/>
  </cols>
  <sheetData>
    <row r="1" spans="1:99" ht="22.5" customHeight="1" x14ac:dyDescent="0.15">
      <c r="B1" s="222" t="s">
        <v>218</v>
      </c>
      <c r="BE1" s="240"/>
      <c r="BF1" s="240"/>
      <c r="BG1" s="223"/>
      <c r="BH1" s="223"/>
      <c r="BI1" s="223"/>
      <c r="BJ1" s="223"/>
      <c r="BK1" s="223"/>
      <c r="BL1" s="223"/>
      <c r="BM1" s="223"/>
      <c r="BN1" s="223"/>
      <c r="BO1" s="223"/>
      <c r="BP1" s="223"/>
      <c r="BQ1" s="223"/>
      <c r="BR1" s="223"/>
      <c r="BS1" s="223"/>
      <c r="BT1" s="223"/>
      <c r="BU1" s="223"/>
      <c r="BV1" s="223"/>
      <c r="BW1" s="223"/>
      <c r="BX1" s="223"/>
      <c r="BY1" s="223"/>
      <c r="BZ1" s="223"/>
      <c r="CA1" s="223"/>
      <c r="CB1" s="223"/>
      <c r="CC1" s="223"/>
    </row>
    <row r="2" spans="1:99" ht="18" customHeight="1" x14ac:dyDescent="0.15">
      <c r="A2" s="224" t="s">
        <v>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6"/>
      <c r="AM2" s="227" t="s">
        <v>123</v>
      </c>
      <c r="AN2" s="228"/>
      <c r="AO2" s="228"/>
      <c r="AP2" s="231">
        <v>4</v>
      </c>
      <c r="AQ2" s="231"/>
      <c r="AR2" s="228" t="s">
        <v>33</v>
      </c>
      <c r="AS2" s="228"/>
      <c r="AT2" s="231">
        <v>2</v>
      </c>
      <c r="AU2" s="231"/>
      <c r="AV2" s="228" t="s">
        <v>36</v>
      </c>
      <c r="AW2" s="228"/>
      <c r="AX2" s="231">
        <v>1</v>
      </c>
      <c r="AY2" s="231"/>
      <c r="AZ2" s="228" t="s">
        <v>37</v>
      </c>
      <c r="BA2" s="228"/>
      <c r="BB2" s="228"/>
      <c r="BC2" s="233"/>
    </row>
    <row r="3" spans="1:99" ht="10.9" customHeight="1" thickBot="1" x14ac:dyDescent="0.2">
      <c r="A3" s="236" t="s">
        <v>219</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8"/>
      <c r="AB3" s="238"/>
      <c r="AC3" s="238"/>
      <c r="AD3" s="238"/>
      <c r="AE3" s="238"/>
      <c r="AF3" s="238"/>
      <c r="AG3" s="238"/>
      <c r="AH3" s="238"/>
      <c r="AI3" s="238"/>
      <c r="AJ3" s="238"/>
      <c r="AK3" s="238"/>
      <c r="AL3" s="239"/>
      <c r="AM3" s="229"/>
      <c r="AN3" s="230"/>
      <c r="AO3" s="230"/>
      <c r="AP3" s="232"/>
      <c r="AQ3" s="232"/>
      <c r="AR3" s="230"/>
      <c r="AS3" s="230"/>
      <c r="AT3" s="232"/>
      <c r="AU3" s="232"/>
      <c r="AV3" s="230"/>
      <c r="AW3" s="230"/>
      <c r="AX3" s="232"/>
      <c r="AY3" s="232"/>
      <c r="AZ3" s="234"/>
      <c r="BA3" s="234"/>
      <c r="BB3" s="234"/>
      <c r="BC3" s="235"/>
      <c r="BD3" s="68"/>
    </row>
    <row r="4" spans="1:99" ht="23.1" customHeight="1" thickTop="1" x14ac:dyDescent="0.15">
      <c r="A4" s="241" t="s">
        <v>122</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3" t="s">
        <v>144</v>
      </c>
      <c r="AB4" s="244"/>
      <c r="AC4" s="244"/>
      <c r="AD4" s="244"/>
      <c r="AE4" s="244"/>
      <c r="AF4" s="245"/>
      <c r="AG4" s="246" t="s">
        <v>195</v>
      </c>
      <c r="AH4" s="247"/>
      <c r="AI4" s="247"/>
      <c r="AJ4" s="247"/>
      <c r="AK4" s="247"/>
      <c r="AL4" s="247"/>
      <c r="AM4" s="247"/>
      <c r="AN4" s="247"/>
      <c r="AO4" s="247"/>
      <c r="AP4" s="247"/>
      <c r="AQ4" s="248"/>
      <c r="AR4" s="249" t="s">
        <v>135</v>
      </c>
      <c r="AS4" s="250"/>
      <c r="AT4" s="251" t="s">
        <v>136</v>
      </c>
      <c r="AU4" s="252"/>
      <c r="AV4" s="252"/>
      <c r="AW4" s="252"/>
      <c r="AX4" s="252"/>
      <c r="AY4" s="252"/>
      <c r="AZ4" s="252"/>
      <c r="BA4" s="252"/>
      <c r="BB4" s="252"/>
      <c r="BC4" s="253"/>
    </row>
    <row r="5" spans="1:99" ht="11.45" customHeight="1" x14ac:dyDescent="0.15">
      <c r="A5" s="254" t="s">
        <v>3</v>
      </c>
      <c r="B5" s="255"/>
      <c r="C5" s="255"/>
      <c r="D5" s="255"/>
      <c r="E5" s="255"/>
      <c r="F5" s="255"/>
      <c r="G5" s="255"/>
      <c r="H5" s="255"/>
      <c r="I5" s="255"/>
      <c r="J5" s="255"/>
      <c r="K5" s="255"/>
      <c r="L5" s="256"/>
      <c r="M5" s="255" t="s">
        <v>4</v>
      </c>
      <c r="N5" s="255"/>
      <c r="O5" s="255"/>
      <c r="P5" s="255"/>
      <c r="Q5" s="255"/>
      <c r="R5" s="255"/>
      <c r="S5" s="255"/>
      <c r="T5" s="255"/>
      <c r="U5" s="255"/>
      <c r="V5" s="255"/>
      <c r="W5" s="255"/>
      <c r="X5" s="255"/>
      <c r="Y5" s="255"/>
      <c r="Z5" s="255"/>
      <c r="AA5" s="257" t="s">
        <v>145</v>
      </c>
      <c r="AB5" s="258"/>
      <c r="AC5" s="258"/>
      <c r="AD5" s="258"/>
      <c r="AE5" s="258"/>
      <c r="AF5" s="259"/>
      <c r="AG5" s="263" t="s">
        <v>196</v>
      </c>
      <c r="AH5" s="264"/>
      <c r="AI5" s="264"/>
      <c r="AJ5" s="264"/>
      <c r="AK5" s="264"/>
      <c r="AL5" s="264"/>
      <c r="AM5" s="264"/>
      <c r="AN5" s="264"/>
      <c r="AO5" s="264"/>
      <c r="AP5" s="264"/>
      <c r="AQ5" s="264"/>
      <c r="AR5" s="264"/>
      <c r="AS5" s="264"/>
      <c r="AT5" s="264"/>
      <c r="AU5" s="264"/>
      <c r="AV5" s="264"/>
      <c r="AW5" s="264"/>
      <c r="AX5" s="264"/>
      <c r="AY5" s="264"/>
      <c r="AZ5" s="264"/>
      <c r="BA5" s="264"/>
      <c r="BB5" s="264"/>
      <c r="BC5" s="265"/>
    </row>
    <row r="6" spans="1:99" ht="12.75" customHeight="1" x14ac:dyDescent="0.15">
      <c r="A6" s="272"/>
      <c r="B6" s="273"/>
      <c r="C6" s="273"/>
      <c r="D6" s="273"/>
      <c r="E6" s="276"/>
      <c r="F6" s="273"/>
      <c r="G6" s="276"/>
      <c r="H6" s="273"/>
      <c r="I6" s="276"/>
      <c r="J6" s="273"/>
      <c r="K6" s="273"/>
      <c r="L6" s="277"/>
      <c r="M6" s="278"/>
      <c r="N6" s="275"/>
      <c r="O6" s="274"/>
      <c r="P6" s="274"/>
      <c r="Q6" s="274"/>
      <c r="R6" s="274"/>
      <c r="S6" s="274"/>
      <c r="T6" s="274"/>
      <c r="U6" s="274"/>
      <c r="V6" s="274"/>
      <c r="W6" s="274"/>
      <c r="X6" s="274"/>
      <c r="Y6" s="275"/>
      <c r="Z6" s="275"/>
      <c r="AA6" s="257"/>
      <c r="AB6" s="258"/>
      <c r="AC6" s="258"/>
      <c r="AD6" s="258"/>
      <c r="AE6" s="258"/>
      <c r="AF6" s="259"/>
      <c r="AG6" s="266"/>
      <c r="AH6" s="267"/>
      <c r="AI6" s="267"/>
      <c r="AJ6" s="267"/>
      <c r="AK6" s="267"/>
      <c r="AL6" s="267"/>
      <c r="AM6" s="267"/>
      <c r="AN6" s="267"/>
      <c r="AO6" s="267"/>
      <c r="AP6" s="267"/>
      <c r="AQ6" s="267"/>
      <c r="AR6" s="267"/>
      <c r="AS6" s="267"/>
      <c r="AT6" s="267"/>
      <c r="AU6" s="267"/>
      <c r="AV6" s="267"/>
      <c r="AW6" s="267"/>
      <c r="AX6" s="267"/>
      <c r="AY6" s="267"/>
      <c r="AZ6" s="267"/>
      <c r="BA6" s="267"/>
      <c r="BB6" s="267"/>
      <c r="BC6" s="268"/>
    </row>
    <row r="7" spans="1:99" ht="9" customHeight="1" thickBot="1" x14ac:dyDescent="0.2">
      <c r="A7" s="159"/>
      <c r="B7" s="160"/>
      <c r="C7" s="161"/>
      <c r="D7" s="160"/>
      <c r="E7" s="161"/>
      <c r="F7" s="160"/>
      <c r="G7" s="161"/>
      <c r="H7" s="160"/>
      <c r="I7" s="162"/>
      <c r="J7" s="160"/>
      <c r="K7" s="161"/>
      <c r="L7" s="160"/>
      <c r="M7" s="163"/>
      <c r="N7" s="164"/>
      <c r="O7" s="165"/>
      <c r="P7" s="166"/>
      <c r="Q7" s="163"/>
      <c r="R7" s="164"/>
      <c r="S7" s="165"/>
      <c r="T7" s="166"/>
      <c r="U7" s="165"/>
      <c r="V7" s="166"/>
      <c r="W7" s="165"/>
      <c r="X7" s="166"/>
      <c r="Y7" s="167"/>
      <c r="Z7" s="168"/>
      <c r="AA7" s="260"/>
      <c r="AB7" s="261"/>
      <c r="AC7" s="261"/>
      <c r="AD7" s="261"/>
      <c r="AE7" s="261"/>
      <c r="AF7" s="262"/>
      <c r="AG7" s="269"/>
      <c r="AH7" s="270"/>
      <c r="AI7" s="270"/>
      <c r="AJ7" s="270"/>
      <c r="AK7" s="270"/>
      <c r="AL7" s="270"/>
      <c r="AM7" s="270"/>
      <c r="AN7" s="270"/>
      <c r="AO7" s="270"/>
      <c r="AP7" s="270"/>
      <c r="AQ7" s="270"/>
      <c r="AR7" s="270"/>
      <c r="AS7" s="270"/>
      <c r="AT7" s="270"/>
      <c r="AU7" s="270"/>
      <c r="AV7" s="270"/>
      <c r="AW7" s="270"/>
      <c r="AX7" s="270"/>
      <c r="AY7" s="270"/>
      <c r="AZ7" s="270"/>
      <c r="BA7" s="270"/>
      <c r="BB7" s="270"/>
      <c r="BC7" s="271"/>
    </row>
    <row r="8" spans="1:99" ht="18.75" customHeight="1" thickTop="1" x14ac:dyDescent="0.15">
      <c r="A8" s="291" t="s">
        <v>5</v>
      </c>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3"/>
    </row>
    <row r="9" spans="1:99" ht="10.9" customHeight="1" x14ac:dyDescent="0.15">
      <c r="A9" s="294" t="s">
        <v>97</v>
      </c>
      <c r="B9" s="295"/>
      <c r="C9" s="295"/>
      <c r="D9" s="295"/>
      <c r="E9" s="295"/>
      <c r="F9" s="295"/>
      <c r="G9" s="295"/>
      <c r="H9" s="295"/>
      <c r="I9" s="295"/>
      <c r="J9" s="295"/>
      <c r="K9" s="296"/>
      <c r="L9" s="200"/>
      <c r="M9" s="200"/>
      <c r="N9" s="200"/>
      <c r="O9" s="201"/>
      <c r="P9" s="200"/>
      <c r="Q9" s="200"/>
      <c r="R9" s="200"/>
      <c r="S9" s="200"/>
      <c r="T9" s="200"/>
      <c r="U9" s="200"/>
      <c r="V9" s="200"/>
      <c r="W9" s="200"/>
      <c r="X9" s="200"/>
      <c r="Y9" s="200"/>
      <c r="Z9" s="200"/>
      <c r="AA9" s="200"/>
      <c r="AB9" s="201"/>
      <c r="AC9" s="202"/>
      <c r="AD9" s="202"/>
      <c r="AE9" s="300" t="s">
        <v>117</v>
      </c>
      <c r="AF9" s="302" t="s">
        <v>194</v>
      </c>
      <c r="AG9" s="302"/>
      <c r="AH9" s="302"/>
      <c r="AI9" s="302"/>
      <c r="AJ9" s="302"/>
      <c r="AK9" s="302"/>
      <c r="AL9" s="304" t="s">
        <v>49</v>
      </c>
      <c r="AM9" s="306" t="s">
        <v>32</v>
      </c>
      <c r="AN9" s="307"/>
      <c r="AO9" s="307"/>
      <c r="AP9" s="307"/>
      <c r="AQ9" s="307"/>
      <c r="AR9" s="307"/>
      <c r="AS9" s="307"/>
      <c r="AT9" s="200"/>
      <c r="AU9" s="200"/>
      <c r="AV9" s="200"/>
      <c r="AW9" s="200"/>
      <c r="AX9" s="200"/>
      <c r="AY9" s="200"/>
      <c r="AZ9" s="200"/>
      <c r="BA9" s="200"/>
      <c r="BB9" s="200"/>
      <c r="BC9" s="203"/>
    </row>
    <row r="10" spans="1:99" ht="13.5" customHeight="1" x14ac:dyDescent="0.15">
      <c r="A10" s="297"/>
      <c r="B10" s="298"/>
      <c r="C10" s="298"/>
      <c r="D10" s="298"/>
      <c r="E10" s="298"/>
      <c r="F10" s="298"/>
      <c r="G10" s="298"/>
      <c r="H10" s="298"/>
      <c r="I10" s="298"/>
      <c r="J10" s="298"/>
      <c r="K10" s="299"/>
      <c r="L10" s="204"/>
      <c r="M10" s="204"/>
      <c r="N10" s="204"/>
      <c r="O10" s="205"/>
      <c r="P10" s="204"/>
      <c r="Q10" s="204"/>
      <c r="R10" s="204"/>
      <c r="S10" s="204"/>
      <c r="T10" s="204"/>
      <c r="U10" s="204"/>
      <c r="V10" s="204"/>
      <c r="W10" s="204"/>
      <c r="X10" s="204"/>
      <c r="Y10" s="204"/>
      <c r="Z10" s="204"/>
      <c r="AA10" s="204"/>
      <c r="AB10" s="201"/>
      <c r="AC10" s="206"/>
      <c r="AD10" s="206"/>
      <c r="AE10" s="301"/>
      <c r="AF10" s="303"/>
      <c r="AG10" s="303"/>
      <c r="AH10" s="303"/>
      <c r="AI10" s="303"/>
      <c r="AJ10" s="303"/>
      <c r="AK10" s="303"/>
      <c r="AL10" s="305"/>
      <c r="AM10" s="308" t="s">
        <v>123</v>
      </c>
      <c r="AN10" s="279"/>
      <c r="AO10" s="279"/>
      <c r="AP10" s="309">
        <v>4</v>
      </c>
      <c r="AQ10" s="309"/>
      <c r="AR10" s="309"/>
      <c r="AS10" s="279" t="s">
        <v>33</v>
      </c>
      <c r="AT10" s="279"/>
      <c r="AU10" s="309">
        <v>4</v>
      </c>
      <c r="AV10" s="309"/>
      <c r="AW10" s="309"/>
      <c r="AX10" s="279" t="s">
        <v>35</v>
      </c>
      <c r="AY10" s="279"/>
      <c r="AZ10" s="323">
        <v>1</v>
      </c>
      <c r="BA10" s="323"/>
      <c r="BB10" s="279" t="s">
        <v>34</v>
      </c>
      <c r="BC10" s="280"/>
    </row>
    <row r="11" spans="1:99" ht="21.95" customHeight="1" x14ac:dyDescent="0.15">
      <c r="A11" s="281" t="s">
        <v>6</v>
      </c>
      <c r="B11" s="282"/>
      <c r="C11" s="282"/>
      <c r="D11" s="282"/>
      <c r="E11" s="282"/>
      <c r="F11" s="282"/>
      <c r="G11" s="282"/>
      <c r="H11" s="282"/>
      <c r="I11" s="282"/>
      <c r="J11" s="282"/>
      <c r="K11" s="283"/>
      <c r="L11" s="284" t="s">
        <v>50</v>
      </c>
      <c r="M11" s="285"/>
      <c r="N11" s="286" t="s">
        <v>198</v>
      </c>
      <c r="O11" s="286"/>
      <c r="P11" s="207" t="s">
        <v>51</v>
      </c>
      <c r="Q11" s="286" t="s">
        <v>199</v>
      </c>
      <c r="R11" s="286"/>
      <c r="S11" s="286"/>
      <c r="T11" s="287"/>
      <c r="U11" s="288" t="s">
        <v>217</v>
      </c>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90"/>
    </row>
    <row r="12" spans="1:99" ht="21.95" customHeight="1" x14ac:dyDescent="0.15">
      <c r="A12" s="310" t="s">
        <v>7</v>
      </c>
      <c r="B12" s="311"/>
      <c r="C12" s="311"/>
      <c r="D12" s="311"/>
      <c r="E12" s="311"/>
      <c r="F12" s="311"/>
      <c r="G12" s="311"/>
      <c r="H12" s="311"/>
      <c r="I12" s="311"/>
      <c r="J12" s="311"/>
      <c r="K12" s="312"/>
      <c r="L12" s="284" t="s">
        <v>50</v>
      </c>
      <c r="M12" s="285"/>
      <c r="N12" s="313"/>
      <c r="O12" s="313"/>
      <c r="P12" s="208" t="s">
        <v>51</v>
      </c>
      <c r="Q12" s="313"/>
      <c r="R12" s="313"/>
      <c r="S12" s="313"/>
      <c r="T12" s="314"/>
      <c r="U12" s="315"/>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7"/>
      <c r="AX12" s="209"/>
      <c r="AY12" s="210"/>
      <c r="AZ12" s="210"/>
      <c r="BA12" s="210"/>
      <c r="BB12" s="210"/>
      <c r="BC12" s="211"/>
      <c r="BK12" s="88"/>
      <c r="BL12" s="88"/>
      <c r="BM12" s="88"/>
      <c r="BN12" s="88"/>
      <c r="BO12" s="88"/>
      <c r="BP12" s="88"/>
      <c r="BQ12" s="88"/>
      <c r="BR12" s="88"/>
      <c r="BS12" s="88"/>
      <c r="BT12" s="89"/>
      <c r="BU12" s="89"/>
      <c r="BV12" s="89"/>
      <c r="BW12" s="89"/>
      <c r="BX12" s="89"/>
      <c r="BY12" s="89"/>
      <c r="BZ12" s="89"/>
      <c r="CA12" s="89"/>
      <c r="CB12" s="89"/>
      <c r="CC12" s="89"/>
      <c r="CD12" s="89"/>
      <c r="CE12" s="89"/>
      <c r="CF12" s="68"/>
      <c r="CG12" s="68"/>
      <c r="CH12" s="68"/>
      <c r="CI12" s="68"/>
      <c r="CJ12" s="68"/>
      <c r="CK12" s="68"/>
      <c r="CL12" s="68"/>
      <c r="CM12" s="68"/>
      <c r="CN12" s="68"/>
      <c r="CO12" s="68"/>
      <c r="CP12" s="68"/>
      <c r="CQ12" s="68"/>
      <c r="CR12" s="68"/>
      <c r="CS12" s="68"/>
      <c r="CT12" s="68"/>
      <c r="CU12" s="68"/>
    </row>
    <row r="13" spans="1:99" ht="21.95" customHeight="1" x14ac:dyDescent="0.15">
      <c r="A13" s="318" t="s">
        <v>120</v>
      </c>
      <c r="B13" s="319"/>
      <c r="C13" s="319"/>
      <c r="D13" s="319"/>
      <c r="E13" s="319"/>
      <c r="F13" s="319"/>
      <c r="G13" s="319"/>
      <c r="H13" s="319"/>
      <c r="I13" s="319"/>
      <c r="J13" s="319"/>
      <c r="K13" s="320"/>
      <c r="L13" s="321" t="s">
        <v>109</v>
      </c>
      <c r="M13" s="322"/>
      <c r="N13" s="322"/>
      <c r="O13" s="322"/>
      <c r="P13" s="322"/>
      <c r="Q13" s="322"/>
      <c r="R13" s="322"/>
      <c r="S13" s="201"/>
      <c r="T13" s="212"/>
      <c r="U13" s="212"/>
      <c r="V13" s="212"/>
      <c r="W13" s="212"/>
      <c r="X13" s="212"/>
      <c r="Y13" s="212"/>
      <c r="Z13" s="212"/>
      <c r="AA13" s="212"/>
      <c r="AB13" s="213"/>
      <c r="AC13" s="213"/>
      <c r="AD13" s="213"/>
      <c r="AE13" s="213"/>
      <c r="AF13" s="213"/>
      <c r="AG13" s="213"/>
      <c r="AH13" s="213"/>
      <c r="AI13" s="213"/>
      <c r="AJ13" s="213"/>
      <c r="AK13" s="213"/>
      <c r="AL13" s="213"/>
      <c r="AM13" s="213"/>
      <c r="AN13" s="214"/>
      <c r="AO13" s="214"/>
      <c r="AP13" s="214"/>
      <c r="AQ13" s="214"/>
      <c r="AR13" s="214"/>
      <c r="AS13" s="214"/>
      <c r="AT13" s="214"/>
      <c r="AU13" s="215"/>
      <c r="AV13" s="215"/>
      <c r="AW13" s="215"/>
      <c r="AX13" s="215"/>
      <c r="AY13" s="215"/>
      <c r="AZ13" s="215"/>
      <c r="BA13" s="215"/>
      <c r="BB13" s="215"/>
      <c r="BC13" s="216"/>
    </row>
    <row r="14" spans="1:99" ht="21.95" customHeight="1" thickBot="1" x14ac:dyDescent="0.2">
      <c r="A14" s="324" t="s">
        <v>118</v>
      </c>
      <c r="B14" s="325"/>
      <c r="C14" s="325"/>
      <c r="D14" s="325"/>
      <c r="E14" s="325"/>
      <c r="F14" s="325"/>
      <c r="G14" s="325"/>
      <c r="H14" s="325"/>
      <c r="I14" s="325"/>
      <c r="J14" s="325"/>
      <c r="K14" s="326"/>
      <c r="L14" s="327" t="s">
        <v>119</v>
      </c>
      <c r="M14" s="328"/>
      <c r="N14" s="328"/>
      <c r="O14" s="328"/>
      <c r="P14" s="328"/>
      <c r="Q14" s="328"/>
      <c r="R14" s="328"/>
      <c r="S14" s="217"/>
      <c r="T14" s="218"/>
      <c r="U14" s="218"/>
      <c r="V14" s="218"/>
      <c r="W14" s="218"/>
      <c r="X14" s="218"/>
      <c r="Y14" s="218"/>
      <c r="Z14" s="218"/>
      <c r="AA14" s="218"/>
      <c r="AB14" s="219"/>
      <c r="AC14" s="219"/>
      <c r="AD14" s="219"/>
      <c r="AE14" s="329" t="s">
        <v>131</v>
      </c>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1"/>
    </row>
    <row r="15" spans="1:99" ht="21.95" customHeight="1" thickTop="1" x14ac:dyDescent="0.15">
      <c r="A15" s="332" t="s">
        <v>8</v>
      </c>
      <c r="B15" s="333"/>
      <c r="C15" s="334" t="s">
        <v>9</v>
      </c>
      <c r="D15" s="334"/>
      <c r="E15" s="334"/>
      <c r="F15" s="334"/>
      <c r="G15" s="334"/>
      <c r="H15" s="334"/>
      <c r="I15" s="334"/>
      <c r="J15" s="334"/>
      <c r="K15" s="335"/>
      <c r="L15" s="336" t="s">
        <v>10</v>
      </c>
      <c r="M15" s="337"/>
      <c r="N15" s="337"/>
      <c r="O15" s="337"/>
      <c r="P15" s="337"/>
      <c r="Q15" s="337"/>
      <c r="R15" s="337"/>
      <c r="S15" s="337"/>
      <c r="T15" s="337"/>
      <c r="U15" s="337"/>
      <c r="V15" s="337"/>
      <c r="W15" s="337"/>
      <c r="X15" s="337"/>
      <c r="Y15" s="337"/>
      <c r="Z15" s="337"/>
      <c r="AA15" s="337"/>
      <c r="AB15" s="337"/>
      <c r="AC15" s="337"/>
      <c r="AD15" s="338"/>
      <c r="AE15" s="339" t="s">
        <v>11</v>
      </c>
      <c r="AF15" s="340"/>
      <c r="AG15" s="340"/>
      <c r="AH15" s="340"/>
      <c r="AI15" s="341"/>
      <c r="AJ15" s="342" t="s">
        <v>12</v>
      </c>
      <c r="AK15" s="343"/>
      <c r="AL15" s="343"/>
      <c r="AM15" s="343"/>
      <c r="AN15" s="344"/>
      <c r="AO15" s="342" t="s">
        <v>13</v>
      </c>
      <c r="AP15" s="343"/>
      <c r="AQ15" s="343"/>
      <c r="AR15" s="343"/>
      <c r="AS15" s="344"/>
      <c r="AT15" s="342" t="s">
        <v>14</v>
      </c>
      <c r="AU15" s="343"/>
      <c r="AV15" s="343"/>
      <c r="AW15" s="343"/>
      <c r="AX15" s="344"/>
      <c r="AY15" s="345" t="s">
        <v>15</v>
      </c>
      <c r="AZ15" s="343"/>
      <c r="BA15" s="343"/>
      <c r="BB15" s="343"/>
      <c r="BC15" s="343"/>
    </row>
    <row r="16" spans="1:99" ht="18.95" customHeight="1" x14ac:dyDescent="0.15">
      <c r="A16" s="346">
        <v>1</v>
      </c>
      <c r="B16" s="347"/>
      <c r="C16" s="348" t="s">
        <v>129</v>
      </c>
      <c r="D16" s="349"/>
      <c r="E16" s="349"/>
      <c r="F16" s="349"/>
      <c r="G16" s="349"/>
      <c r="H16" s="349"/>
      <c r="I16" s="349"/>
      <c r="J16" s="349"/>
      <c r="K16" s="350"/>
      <c r="L16" s="351" t="s">
        <v>16</v>
      </c>
      <c r="M16" s="352"/>
      <c r="N16" s="352"/>
      <c r="O16" s="352"/>
      <c r="P16" s="352"/>
      <c r="Q16" s="352"/>
      <c r="R16" s="352"/>
      <c r="S16" s="352"/>
      <c r="T16" s="353" t="s">
        <v>17</v>
      </c>
      <c r="U16" s="353"/>
      <c r="V16" s="354" t="s">
        <v>200</v>
      </c>
      <c r="W16" s="354"/>
      <c r="X16" s="354"/>
      <c r="Y16" s="354"/>
      <c r="Z16" s="354"/>
      <c r="AA16" s="354"/>
      <c r="AB16" s="354"/>
      <c r="AC16" s="354"/>
      <c r="AD16" s="355"/>
      <c r="AE16" s="197"/>
      <c r="AF16" s="153"/>
      <c r="AG16" s="95" t="s">
        <v>31</v>
      </c>
      <c r="AH16" s="356" t="s">
        <v>30</v>
      </c>
      <c r="AI16" s="357"/>
      <c r="AJ16" s="358"/>
      <c r="AK16" s="359"/>
      <c r="AL16" s="359"/>
      <c r="AM16" s="359"/>
      <c r="AN16" s="360"/>
      <c r="AO16" s="358"/>
      <c r="AP16" s="359"/>
      <c r="AQ16" s="359"/>
      <c r="AR16" s="359"/>
      <c r="AS16" s="360"/>
      <c r="AT16" s="361"/>
      <c r="AU16" s="362"/>
      <c r="AV16" s="362"/>
      <c r="AW16" s="362"/>
      <c r="AX16" s="363"/>
      <c r="AY16" s="364"/>
      <c r="AZ16" s="365"/>
      <c r="BA16" s="365"/>
      <c r="BB16" s="365"/>
      <c r="BC16" s="365"/>
    </row>
    <row r="17" spans="1:114" ht="18.95" customHeight="1" x14ac:dyDescent="0.15">
      <c r="A17" s="346">
        <v>2</v>
      </c>
      <c r="B17" s="347"/>
      <c r="C17" s="348" t="s">
        <v>202</v>
      </c>
      <c r="D17" s="349"/>
      <c r="E17" s="349"/>
      <c r="F17" s="349"/>
      <c r="G17" s="349"/>
      <c r="H17" s="349"/>
      <c r="I17" s="349"/>
      <c r="J17" s="349"/>
      <c r="K17" s="350"/>
      <c r="L17" s="366" t="s">
        <v>200</v>
      </c>
      <c r="M17" s="354"/>
      <c r="N17" s="354"/>
      <c r="O17" s="354"/>
      <c r="P17" s="354"/>
      <c r="Q17" s="354"/>
      <c r="R17" s="354"/>
      <c r="S17" s="354"/>
      <c r="T17" s="353" t="s">
        <v>17</v>
      </c>
      <c r="U17" s="353"/>
      <c r="V17" s="354" t="s">
        <v>201</v>
      </c>
      <c r="W17" s="354"/>
      <c r="X17" s="354"/>
      <c r="Y17" s="354"/>
      <c r="Z17" s="354"/>
      <c r="AA17" s="354"/>
      <c r="AB17" s="354"/>
      <c r="AC17" s="354"/>
      <c r="AD17" s="355"/>
      <c r="AE17" s="197"/>
      <c r="AF17" s="153"/>
      <c r="AG17" s="95" t="s">
        <v>31</v>
      </c>
      <c r="AH17" s="356" t="s">
        <v>30</v>
      </c>
      <c r="AI17" s="357"/>
      <c r="AJ17" s="361"/>
      <c r="AK17" s="362"/>
      <c r="AL17" s="362"/>
      <c r="AM17" s="362"/>
      <c r="AN17" s="363"/>
      <c r="AO17" s="361"/>
      <c r="AP17" s="362"/>
      <c r="AQ17" s="362"/>
      <c r="AR17" s="362"/>
      <c r="AS17" s="363"/>
      <c r="AT17" s="361"/>
      <c r="AU17" s="362"/>
      <c r="AV17" s="362"/>
      <c r="AW17" s="362"/>
      <c r="AX17" s="363"/>
      <c r="AY17" s="364"/>
      <c r="AZ17" s="365"/>
      <c r="BA17" s="365"/>
      <c r="BB17" s="365"/>
      <c r="BC17" s="365"/>
    </row>
    <row r="18" spans="1:114" ht="18.95" customHeight="1" x14ac:dyDescent="0.15">
      <c r="A18" s="346">
        <v>3</v>
      </c>
      <c r="B18" s="347"/>
      <c r="C18" s="348" t="s">
        <v>203</v>
      </c>
      <c r="D18" s="349"/>
      <c r="E18" s="349"/>
      <c r="F18" s="349"/>
      <c r="G18" s="349"/>
      <c r="H18" s="349"/>
      <c r="I18" s="349"/>
      <c r="J18" s="349"/>
      <c r="K18" s="350"/>
      <c r="L18" s="366" t="s">
        <v>201</v>
      </c>
      <c r="M18" s="354"/>
      <c r="N18" s="354"/>
      <c r="O18" s="354"/>
      <c r="P18" s="354"/>
      <c r="Q18" s="354"/>
      <c r="R18" s="354"/>
      <c r="S18" s="354"/>
      <c r="T18" s="353" t="s">
        <v>17</v>
      </c>
      <c r="U18" s="353"/>
      <c r="V18" s="354" t="s">
        <v>197</v>
      </c>
      <c r="W18" s="354"/>
      <c r="X18" s="354"/>
      <c r="Y18" s="354"/>
      <c r="Z18" s="354"/>
      <c r="AA18" s="354"/>
      <c r="AB18" s="354"/>
      <c r="AC18" s="354"/>
      <c r="AD18" s="355"/>
      <c r="AE18" s="197"/>
      <c r="AF18" s="153"/>
      <c r="AG18" s="95" t="s">
        <v>31</v>
      </c>
      <c r="AH18" s="356" t="s">
        <v>30</v>
      </c>
      <c r="AI18" s="357"/>
      <c r="AJ18" s="361"/>
      <c r="AK18" s="362"/>
      <c r="AL18" s="362"/>
      <c r="AM18" s="362"/>
      <c r="AN18" s="363"/>
      <c r="AO18" s="361"/>
      <c r="AP18" s="362"/>
      <c r="AQ18" s="362"/>
      <c r="AR18" s="362"/>
      <c r="AS18" s="363"/>
      <c r="AT18" s="361"/>
      <c r="AU18" s="362"/>
      <c r="AV18" s="362"/>
      <c r="AW18" s="362"/>
      <c r="AX18" s="363"/>
      <c r="AY18" s="364"/>
      <c r="AZ18" s="365"/>
      <c r="BA18" s="365"/>
      <c r="BB18" s="365"/>
      <c r="BC18" s="365"/>
      <c r="BR18" s="99"/>
      <c r="BT18" s="368"/>
      <c r="BU18" s="368"/>
      <c r="BV18" s="369"/>
      <c r="BW18" s="369"/>
      <c r="BX18" s="369"/>
      <c r="BY18" s="369"/>
      <c r="BZ18" s="369"/>
      <c r="CA18" s="369"/>
      <c r="CB18" s="369"/>
      <c r="CC18" s="369"/>
      <c r="CD18" s="369"/>
      <c r="CE18" s="369"/>
      <c r="CF18" s="369"/>
      <c r="CG18" s="369"/>
      <c r="CH18" s="369"/>
      <c r="CI18" s="369"/>
      <c r="CJ18" s="369"/>
      <c r="CK18" s="367"/>
      <c r="CL18" s="367"/>
      <c r="CM18" s="367"/>
      <c r="CN18" s="367"/>
      <c r="CO18" s="367"/>
      <c r="CP18" s="367"/>
      <c r="CQ18" s="367"/>
      <c r="CR18" s="367"/>
      <c r="CS18" s="367"/>
      <c r="CT18" s="367"/>
    </row>
    <row r="19" spans="1:114" ht="18.95" customHeight="1" x14ac:dyDescent="0.15">
      <c r="A19" s="346">
        <v>4</v>
      </c>
      <c r="B19" s="347"/>
      <c r="C19" s="348" t="s">
        <v>69</v>
      </c>
      <c r="D19" s="349"/>
      <c r="E19" s="349"/>
      <c r="F19" s="349"/>
      <c r="G19" s="349"/>
      <c r="H19" s="349"/>
      <c r="I19" s="349"/>
      <c r="J19" s="349"/>
      <c r="K19" s="350"/>
      <c r="L19" s="366" t="s">
        <v>197</v>
      </c>
      <c r="M19" s="354"/>
      <c r="N19" s="354"/>
      <c r="O19" s="354"/>
      <c r="P19" s="354"/>
      <c r="Q19" s="354"/>
      <c r="R19" s="354"/>
      <c r="S19" s="354"/>
      <c r="T19" s="353" t="s">
        <v>17</v>
      </c>
      <c r="U19" s="353"/>
      <c r="V19" s="354" t="s">
        <v>70</v>
      </c>
      <c r="W19" s="354"/>
      <c r="X19" s="354"/>
      <c r="Y19" s="354"/>
      <c r="Z19" s="354"/>
      <c r="AA19" s="354"/>
      <c r="AB19" s="354"/>
      <c r="AC19" s="354"/>
      <c r="AD19" s="355"/>
      <c r="AE19" s="197"/>
      <c r="AF19" s="153"/>
      <c r="AG19" s="95" t="s">
        <v>31</v>
      </c>
      <c r="AH19" s="356" t="s">
        <v>30</v>
      </c>
      <c r="AI19" s="357"/>
      <c r="AJ19" s="361"/>
      <c r="AK19" s="362"/>
      <c r="AL19" s="362"/>
      <c r="AM19" s="362"/>
      <c r="AN19" s="363"/>
      <c r="AO19" s="361"/>
      <c r="AP19" s="362"/>
      <c r="AQ19" s="362"/>
      <c r="AR19" s="362"/>
      <c r="AS19" s="363"/>
      <c r="AT19" s="361"/>
      <c r="AU19" s="362"/>
      <c r="AV19" s="362"/>
      <c r="AW19" s="362"/>
      <c r="AX19" s="363"/>
      <c r="AY19" s="364"/>
      <c r="AZ19" s="365"/>
      <c r="BA19" s="365"/>
      <c r="BB19" s="365"/>
      <c r="BC19" s="365"/>
      <c r="BT19" s="368"/>
      <c r="BU19" s="368"/>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row>
    <row r="20" spans="1:114" ht="18.95" customHeight="1" x14ac:dyDescent="0.15">
      <c r="A20" s="346">
        <v>5</v>
      </c>
      <c r="B20" s="347"/>
      <c r="C20" s="370"/>
      <c r="D20" s="371"/>
      <c r="E20" s="371"/>
      <c r="F20" s="371"/>
      <c r="G20" s="371"/>
      <c r="H20" s="371"/>
      <c r="I20" s="371"/>
      <c r="J20" s="371"/>
      <c r="K20" s="372"/>
      <c r="L20" s="373"/>
      <c r="M20" s="374"/>
      <c r="N20" s="374"/>
      <c r="O20" s="374"/>
      <c r="P20" s="374"/>
      <c r="Q20" s="374"/>
      <c r="R20" s="374"/>
      <c r="S20" s="374"/>
      <c r="T20" s="375" t="s">
        <v>17</v>
      </c>
      <c r="U20" s="375"/>
      <c r="V20" s="374"/>
      <c r="W20" s="374"/>
      <c r="X20" s="374"/>
      <c r="Y20" s="374"/>
      <c r="Z20" s="374"/>
      <c r="AA20" s="374"/>
      <c r="AB20" s="374"/>
      <c r="AC20" s="374"/>
      <c r="AD20" s="376"/>
      <c r="AE20" s="197"/>
      <c r="AF20" s="153"/>
      <c r="AG20" s="95" t="s">
        <v>31</v>
      </c>
      <c r="AH20" s="356" t="s">
        <v>30</v>
      </c>
      <c r="AI20" s="357"/>
      <c r="AJ20" s="361"/>
      <c r="AK20" s="362"/>
      <c r="AL20" s="362"/>
      <c r="AM20" s="362"/>
      <c r="AN20" s="363"/>
      <c r="AO20" s="361"/>
      <c r="AP20" s="362"/>
      <c r="AQ20" s="362"/>
      <c r="AR20" s="362"/>
      <c r="AS20" s="363"/>
      <c r="AT20" s="361"/>
      <c r="AU20" s="362"/>
      <c r="AV20" s="362"/>
      <c r="AW20" s="362"/>
      <c r="AX20" s="363"/>
      <c r="AY20" s="364"/>
      <c r="AZ20" s="365"/>
      <c r="BA20" s="365"/>
      <c r="BB20" s="365"/>
      <c r="BC20" s="365"/>
      <c r="BT20" s="368"/>
      <c r="BU20" s="368"/>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row>
    <row r="21" spans="1:114" ht="18.95" customHeight="1" thickBot="1" x14ac:dyDescent="0.2">
      <c r="A21" s="377"/>
      <c r="B21" s="378"/>
      <c r="C21" s="379"/>
      <c r="D21" s="380"/>
      <c r="E21" s="380"/>
      <c r="F21" s="380"/>
      <c r="G21" s="380"/>
      <c r="H21" s="380"/>
      <c r="I21" s="380"/>
      <c r="J21" s="380"/>
      <c r="K21" s="381"/>
      <c r="L21" s="379"/>
      <c r="M21" s="380"/>
      <c r="N21" s="380"/>
      <c r="O21" s="380"/>
      <c r="P21" s="380"/>
      <c r="Q21" s="380"/>
      <c r="R21" s="380"/>
      <c r="S21" s="380"/>
      <c r="T21" s="382" t="s">
        <v>17</v>
      </c>
      <c r="U21" s="382"/>
      <c r="V21" s="379"/>
      <c r="W21" s="380"/>
      <c r="X21" s="380"/>
      <c r="Y21" s="380"/>
      <c r="Z21" s="380"/>
      <c r="AA21" s="380"/>
      <c r="AB21" s="380"/>
      <c r="AC21" s="380"/>
      <c r="AD21" s="383"/>
      <c r="AE21" s="154"/>
      <c r="AF21" s="155"/>
      <c r="AG21" s="98" t="s">
        <v>31</v>
      </c>
      <c r="AH21" s="356" t="s">
        <v>30</v>
      </c>
      <c r="AI21" s="357"/>
      <c r="AJ21" s="384"/>
      <c r="AK21" s="385"/>
      <c r="AL21" s="385"/>
      <c r="AM21" s="385"/>
      <c r="AN21" s="386"/>
      <c r="AO21" s="384"/>
      <c r="AP21" s="385"/>
      <c r="AQ21" s="385"/>
      <c r="AR21" s="385"/>
      <c r="AS21" s="386"/>
      <c r="AT21" s="384"/>
      <c r="AU21" s="385"/>
      <c r="AV21" s="385"/>
      <c r="AW21" s="385"/>
      <c r="AX21" s="386"/>
      <c r="AY21" s="390"/>
      <c r="AZ21" s="391"/>
      <c r="BA21" s="391"/>
      <c r="BB21" s="391"/>
      <c r="BC21" s="391"/>
    </row>
    <row r="22" spans="1:114" ht="18.95" customHeight="1" thickTop="1" x14ac:dyDescent="0.15">
      <c r="A22" s="392" t="s">
        <v>96</v>
      </c>
      <c r="B22" s="393"/>
      <c r="C22" s="393"/>
      <c r="D22" s="393"/>
      <c r="E22" s="393"/>
      <c r="F22" s="393"/>
      <c r="G22" s="393"/>
      <c r="H22" s="393"/>
      <c r="I22" s="393"/>
      <c r="J22" s="393"/>
      <c r="K22" s="394"/>
      <c r="L22" s="242"/>
      <c r="M22" s="242"/>
      <c r="N22" s="242"/>
      <c r="O22" s="242"/>
      <c r="P22" s="242"/>
      <c r="Q22" s="242"/>
      <c r="R22" s="395"/>
      <c r="S22" s="396" t="s">
        <v>18</v>
      </c>
      <c r="T22" s="397"/>
      <c r="U22" s="397"/>
      <c r="V22" s="397"/>
      <c r="W22" s="397"/>
      <c r="X22" s="397"/>
      <c r="Y22" s="397"/>
      <c r="Z22" s="397"/>
      <c r="AA22" s="397"/>
      <c r="AB22" s="397"/>
      <c r="AC22" s="397"/>
      <c r="AD22" s="398"/>
      <c r="AE22" s="399"/>
      <c r="AF22" s="400"/>
      <c r="AG22" s="400"/>
      <c r="AH22" s="400"/>
      <c r="AI22" s="401"/>
      <c r="AJ22" s="402"/>
      <c r="AK22" s="403"/>
      <c r="AL22" s="403"/>
      <c r="AM22" s="403"/>
      <c r="AN22" s="404"/>
      <c r="AO22" s="402"/>
      <c r="AP22" s="403"/>
      <c r="AQ22" s="403"/>
      <c r="AR22" s="403"/>
      <c r="AS22" s="404"/>
      <c r="AT22" s="405"/>
      <c r="AU22" s="406"/>
      <c r="AV22" s="406"/>
      <c r="AW22" s="406"/>
      <c r="AX22" s="407"/>
      <c r="AY22" s="408"/>
      <c r="AZ22" s="409"/>
      <c r="BA22" s="409"/>
      <c r="BB22" s="409"/>
      <c r="BC22" s="409"/>
      <c r="BS22" s="387"/>
      <c r="BT22" s="387"/>
      <c r="BU22" s="387"/>
      <c r="BV22" s="387"/>
      <c r="BW22" s="387"/>
      <c r="BX22" s="387"/>
      <c r="BY22" s="387"/>
      <c r="BZ22" s="388"/>
      <c r="CA22" s="388"/>
      <c r="CB22" s="388"/>
      <c r="CC22" s="388"/>
      <c r="CD22" s="388"/>
      <c r="CE22" s="388"/>
      <c r="CF22" s="388"/>
      <c r="CG22" s="388"/>
      <c r="CH22" s="388"/>
      <c r="CI22" s="388"/>
      <c r="CJ22" s="388"/>
      <c r="CK22" s="388"/>
      <c r="CL22" s="388"/>
      <c r="CM22" s="388"/>
      <c r="CN22" s="388"/>
      <c r="CO22" s="388"/>
      <c r="CP22" s="388"/>
      <c r="CQ22" s="388"/>
      <c r="CR22" s="388"/>
      <c r="CS22" s="389"/>
      <c r="CT22" s="389"/>
      <c r="CU22" s="389"/>
      <c r="CV22" s="389"/>
      <c r="CW22" s="389"/>
      <c r="CX22" s="389"/>
      <c r="CY22" s="389"/>
      <c r="CZ22" s="389"/>
      <c r="DA22" s="389"/>
      <c r="DB22" s="389"/>
      <c r="DC22" s="389"/>
      <c r="DD22" s="389"/>
      <c r="DE22" s="389"/>
      <c r="DF22" s="389"/>
      <c r="DG22" s="389"/>
      <c r="DH22" s="389"/>
      <c r="DI22" s="389"/>
      <c r="DJ22" s="389"/>
    </row>
    <row r="23" spans="1:114" ht="4.5" customHeight="1" x14ac:dyDescent="0.15">
      <c r="A23" s="420" t="s">
        <v>108</v>
      </c>
      <c r="B23" s="421"/>
      <c r="C23" s="421"/>
      <c r="D23" s="421"/>
      <c r="E23" s="421"/>
      <c r="F23" s="421"/>
      <c r="G23" s="421"/>
      <c r="H23" s="421"/>
      <c r="I23" s="421"/>
      <c r="J23" s="421"/>
      <c r="K23" s="421"/>
      <c r="L23" s="421"/>
      <c r="M23" s="421"/>
      <c r="N23" s="421"/>
      <c r="O23" s="421"/>
      <c r="P23" s="421"/>
      <c r="Q23" s="68"/>
      <c r="R23" s="68"/>
      <c r="S23" s="424" t="s">
        <v>104</v>
      </c>
      <c r="T23" s="411"/>
      <c r="U23" s="411"/>
      <c r="V23" s="411"/>
      <c r="W23" s="411"/>
      <c r="X23" s="411"/>
      <c r="Y23" s="411"/>
      <c r="Z23" s="411"/>
      <c r="AA23" s="411"/>
      <c r="AB23" s="411"/>
      <c r="AC23" s="411"/>
      <c r="AD23" s="425"/>
      <c r="AE23" s="427"/>
      <c r="AF23" s="428"/>
      <c r="AG23" s="428"/>
      <c r="AH23" s="428"/>
      <c r="AI23" s="429"/>
      <c r="AJ23" s="410"/>
      <c r="AK23" s="433"/>
      <c r="AL23" s="433"/>
      <c r="AM23" s="433"/>
      <c r="AN23" s="434"/>
      <c r="AO23" s="410"/>
      <c r="AP23" s="433"/>
      <c r="AQ23" s="433"/>
      <c r="AR23" s="433"/>
      <c r="AS23" s="434"/>
      <c r="AT23" s="410"/>
      <c r="AU23" s="411"/>
      <c r="AV23" s="411"/>
      <c r="AW23" s="411"/>
      <c r="AX23" s="425"/>
      <c r="AY23" s="410"/>
      <c r="AZ23" s="411"/>
      <c r="BA23" s="411"/>
      <c r="BB23" s="411"/>
      <c r="BC23" s="412"/>
      <c r="BS23" s="416"/>
      <c r="BT23" s="416"/>
      <c r="BU23" s="416"/>
      <c r="BV23" s="416"/>
      <c r="BW23" s="416"/>
      <c r="BX23" s="416"/>
      <c r="BY23" s="416"/>
      <c r="BZ23" s="387"/>
      <c r="CA23" s="387"/>
      <c r="CB23" s="387"/>
      <c r="CC23" s="387"/>
      <c r="CD23" s="387"/>
      <c r="CE23" s="387"/>
      <c r="CF23" s="387"/>
      <c r="CG23" s="387"/>
      <c r="CH23" s="417"/>
      <c r="CI23" s="417"/>
      <c r="CJ23" s="418"/>
      <c r="CK23" s="418"/>
      <c r="CL23" s="418"/>
      <c r="CM23" s="418"/>
      <c r="CN23" s="418"/>
      <c r="CO23" s="418"/>
      <c r="CP23" s="418"/>
      <c r="CQ23" s="418"/>
      <c r="CR23" s="418"/>
      <c r="CS23" s="419"/>
      <c r="CT23" s="419"/>
      <c r="CU23" s="419"/>
      <c r="CV23" s="419"/>
      <c r="CW23" s="419"/>
      <c r="CX23" s="387"/>
      <c r="CY23" s="387"/>
      <c r="CZ23" s="387"/>
      <c r="DA23" s="387"/>
      <c r="DB23" s="387"/>
      <c r="DC23" s="387"/>
      <c r="DD23" s="387"/>
      <c r="DE23" s="387"/>
      <c r="DF23" s="387"/>
      <c r="DG23" s="387"/>
      <c r="DH23" s="387"/>
      <c r="DI23" s="387"/>
      <c r="DJ23" s="387"/>
    </row>
    <row r="24" spans="1:114" ht="12" customHeight="1" x14ac:dyDescent="0.15">
      <c r="A24" s="422"/>
      <c r="B24" s="423"/>
      <c r="C24" s="423"/>
      <c r="D24" s="423"/>
      <c r="E24" s="423"/>
      <c r="F24" s="423"/>
      <c r="G24" s="423"/>
      <c r="H24" s="423"/>
      <c r="I24" s="423"/>
      <c r="J24" s="423"/>
      <c r="K24" s="423"/>
      <c r="L24" s="423"/>
      <c r="M24" s="423"/>
      <c r="N24" s="423"/>
      <c r="O24" s="423"/>
      <c r="P24" s="423"/>
      <c r="Q24" s="68"/>
      <c r="R24" s="68"/>
      <c r="S24" s="413"/>
      <c r="T24" s="414"/>
      <c r="U24" s="414"/>
      <c r="V24" s="414"/>
      <c r="W24" s="414"/>
      <c r="X24" s="414"/>
      <c r="Y24" s="414"/>
      <c r="Z24" s="414"/>
      <c r="AA24" s="414"/>
      <c r="AB24" s="414"/>
      <c r="AC24" s="414"/>
      <c r="AD24" s="426"/>
      <c r="AE24" s="430"/>
      <c r="AF24" s="431"/>
      <c r="AG24" s="431"/>
      <c r="AH24" s="431"/>
      <c r="AI24" s="432"/>
      <c r="AJ24" s="435"/>
      <c r="AK24" s="436"/>
      <c r="AL24" s="436"/>
      <c r="AM24" s="436"/>
      <c r="AN24" s="437"/>
      <c r="AO24" s="435"/>
      <c r="AP24" s="436"/>
      <c r="AQ24" s="436"/>
      <c r="AR24" s="436"/>
      <c r="AS24" s="437"/>
      <c r="AT24" s="413"/>
      <c r="AU24" s="414"/>
      <c r="AV24" s="414"/>
      <c r="AW24" s="414"/>
      <c r="AX24" s="426"/>
      <c r="AY24" s="413"/>
      <c r="AZ24" s="414"/>
      <c r="BA24" s="414"/>
      <c r="BB24" s="414"/>
      <c r="BC24" s="415"/>
      <c r="BS24" s="416"/>
      <c r="BT24" s="416"/>
      <c r="BU24" s="416"/>
      <c r="BV24" s="416"/>
      <c r="BW24" s="416"/>
      <c r="BX24" s="416"/>
      <c r="BY24" s="416"/>
      <c r="BZ24" s="416"/>
      <c r="CA24" s="416"/>
      <c r="CB24" s="416"/>
      <c r="CC24" s="416"/>
      <c r="CD24" s="416"/>
      <c r="CE24" s="416"/>
      <c r="CF24" s="416"/>
      <c r="CG24" s="416"/>
      <c r="CH24" s="417"/>
      <c r="CI24" s="417"/>
      <c r="CJ24" s="418"/>
      <c r="CK24" s="418"/>
      <c r="CL24" s="418"/>
      <c r="CM24" s="418"/>
      <c r="CN24" s="418"/>
      <c r="CO24" s="418"/>
      <c r="CP24" s="418"/>
      <c r="CQ24" s="418"/>
      <c r="CR24" s="418"/>
      <c r="CS24" s="419"/>
      <c r="CT24" s="419"/>
      <c r="CU24" s="419"/>
      <c r="CV24" s="419"/>
      <c r="CW24" s="419"/>
      <c r="CX24" s="387"/>
      <c r="CY24" s="387"/>
      <c r="CZ24" s="387"/>
      <c r="DA24" s="387"/>
      <c r="DB24" s="387"/>
      <c r="DC24" s="387"/>
      <c r="DD24" s="387"/>
      <c r="DE24" s="387"/>
      <c r="DF24" s="387"/>
      <c r="DG24" s="387"/>
      <c r="DH24" s="387"/>
      <c r="DI24" s="387"/>
      <c r="DJ24" s="387"/>
    </row>
    <row r="25" spans="1:114" ht="12" customHeight="1" x14ac:dyDescent="0.15">
      <c r="A25" s="100" t="s">
        <v>19</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101"/>
      <c r="BS25" s="416"/>
      <c r="BT25" s="416"/>
      <c r="BU25" s="416"/>
      <c r="BV25" s="416"/>
      <c r="BW25" s="416"/>
      <c r="BX25" s="416"/>
      <c r="BY25" s="416"/>
      <c r="BZ25" s="416"/>
      <c r="CA25" s="416"/>
      <c r="CB25" s="416"/>
      <c r="CC25" s="416"/>
      <c r="CD25" s="416"/>
      <c r="CE25" s="416"/>
      <c r="CF25" s="416"/>
      <c r="CG25" s="416"/>
      <c r="CH25" s="417"/>
      <c r="CI25" s="417"/>
      <c r="CJ25" s="418"/>
      <c r="CK25" s="418"/>
      <c r="CL25" s="418"/>
      <c r="CM25" s="418"/>
      <c r="CN25" s="418"/>
      <c r="CO25" s="418"/>
      <c r="CP25" s="418"/>
      <c r="CQ25" s="418"/>
      <c r="CR25" s="418"/>
      <c r="CS25" s="419"/>
      <c r="CT25" s="419"/>
      <c r="CU25" s="419"/>
      <c r="CV25" s="419"/>
      <c r="CW25" s="419"/>
      <c r="CX25" s="387"/>
      <c r="CY25" s="387"/>
      <c r="CZ25" s="387"/>
      <c r="DA25" s="387"/>
      <c r="DB25" s="387"/>
      <c r="DC25" s="387"/>
      <c r="DD25" s="387"/>
      <c r="DE25" s="387"/>
      <c r="DF25" s="387"/>
      <c r="DG25" s="387"/>
      <c r="DH25" s="387"/>
      <c r="DI25" s="387"/>
      <c r="DJ25" s="387"/>
    </row>
    <row r="26" spans="1:114" ht="13.15" customHeight="1" x14ac:dyDescent="0.15">
      <c r="A26" s="102" t="s">
        <v>103</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101"/>
      <c r="BS26" s="416"/>
      <c r="BT26" s="416"/>
      <c r="BU26" s="416"/>
      <c r="BV26" s="416"/>
      <c r="BW26" s="416"/>
      <c r="BX26" s="416"/>
      <c r="BY26" s="416"/>
      <c r="BZ26" s="416"/>
      <c r="CA26" s="416"/>
      <c r="CB26" s="416"/>
      <c r="CC26" s="416"/>
      <c r="CD26" s="416"/>
      <c r="CE26" s="416"/>
      <c r="CF26" s="416"/>
      <c r="CG26" s="416"/>
      <c r="CH26" s="417"/>
      <c r="CI26" s="417"/>
      <c r="CJ26" s="418"/>
      <c r="CK26" s="418"/>
      <c r="CL26" s="418"/>
      <c r="CM26" s="418"/>
      <c r="CN26" s="418"/>
      <c r="CO26" s="418"/>
      <c r="CP26" s="418"/>
      <c r="CQ26" s="418"/>
      <c r="CR26" s="418"/>
      <c r="CS26" s="419"/>
      <c r="CT26" s="419"/>
      <c r="CU26" s="419"/>
      <c r="CV26" s="419"/>
      <c r="CW26" s="419"/>
      <c r="CX26" s="387"/>
      <c r="CY26" s="387"/>
      <c r="CZ26" s="387"/>
      <c r="DA26" s="387"/>
      <c r="DB26" s="387"/>
      <c r="DC26" s="387"/>
      <c r="DD26" s="387"/>
      <c r="DE26" s="387"/>
      <c r="DF26" s="387"/>
      <c r="DG26" s="387"/>
      <c r="DH26" s="387"/>
      <c r="DI26" s="387"/>
      <c r="DJ26" s="387"/>
    </row>
    <row r="27" spans="1:114" ht="12.75" customHeight="1" x14ac:dyDescent="0.15">
      <c r="A27" s="100" t="s">
        <v>48</v>
      </c>
      <c r="B27" s="103"/>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101"/>
      <c r="BS27" s="416"/>
      <c r="BT27" s="416"/>
      <c r="BU27" s="416"/>
      <c r="BV27" s="416"/>
      <c r="BW27" s="416"/>
      <c r="BX27" s="416"/>
      <c r="BY27" s="416"/>
      <c r="BZ27" s="416"/>
      <c r="CA27" s="416"/>
      <c r="CB27" s="416"/>
      <c r="CC27" s="416"/>
      <c r="CD27" s="416"/>
      <c r="CE27" s="416"/>
      <c r="CF27" s="416"/>
      <c r="CG27" s="416"/>
      <c r="CH27" s="417"/>
      <c r="CI27" s="417"/>
      <c r="CJ27" s="418"/>
      <c r="CK27" s="418"/>
      <c r="CL27" s="418"/>
      <c r="CM27" s="418"/>
      <c r="CN27" s="418"/>
      <c r="CO27" s="418"/>
      <c r="CP27" s="418"/>
      <c r="CQ27" s="418"/>
      <c r="CR27" s="418"/>
      <c r="CS27" s="419"/>
      <c r="CT27" s="419"/>
      <c r="CU27" s="419"/>
      <c r="CV27" s="419"/>
      <c r="CW27" s="419"/>
      <c r="CX27" s="387"/>
      <c r="CY27" s="387"/>
      <c r="CZ27" s="387"/>
      <c r="DA27" s="387"/>
      <c r="DB27" s="387"/>
      <c r="DC27" s="387"/>
      <c r="DD27" s="387"/>
      <c r="DE27" s="387"/>
      <c r="DF27" s="387"/>
      <c r="DG27" s="387"/>
      <c r="DH27" s="387"/>
      <c r="DI27" s="387"/>
      <c r="DJ27" s="387"/>
    </row>
    <row r="28" spans="1:114" ht="11.25" customHeight="1" x14ac:dyDescent="0.15">
      <c r="A28" s="100" t="s">
        <v>132</v>
      </c>
      <c r="B28" s="103"/>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101"/>
      <c r="CH28" s="196"/>
      <c r="CI28" s="196"/>
      <c r="CJ28" s="387"/>
      <c r="CK28" s="387"/>
      <c r="CL28" s="387"/>
      <c r="CM28" s="387"/>
      <c r="CN28" s="387"/>
      <c r="CO28" s="387"/>
      <c r="CP28" s="387"/>
      <c r="CQ28" s="387"/>
      <c r="CR28" s="387"/>
      <c r="CS28" s="419"/>
      <c r="CT28" s="419"/>
      <c r="CU28" s="419"/>
      <c r="CV28" s="419"/>
      <c r="CW28" s="419"/>
      <c r="CX28" s="387"/>
      <c r="CY28" s="387"/>
      <c r="CZ28" s="387"/>
      <c r="DA28" s="387"/>
      <c r="DB28" s="387"/>
      <c r="DC28" s="387"/>
      <c r="DD28" s="387"/>
      <c r="DE28" s="387"/>
      <c r="DF28" s="387"/>
      <c r="DG28" s="387"/>
      <c r="DH28" s="387"/>
      <c r="DI28" s="387"/>
      <c r="DJ28" s="387"/>
    </row>
    <row r="29" spans="1:114" ht="12.75" customHeight="1" x14ac:dyDescent="0.15">
      <c r="A29" s="104" t="s">
        <v>116</v>
      </c>
      <c r="B29" s="103"/>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101"/>
      <c r="CH29" s="114"/>
      <c r="CI29" s="114"/>
      <c r="CJ29" s="438"/>
      <c r="CK29" s="439"/>
      <c r="CL29" s="439"/>
      <c r="CM29" s="439"/>
      <c r="CN29" s="439"/>
      <c r="CO29" s="439"/>
      <c r="CP29" s="439"/>
      <c r="CQ29" s="439"/>
      <c r="CR29" s="439"/>
      <c r="CS29" s="419"/>
      <c r="CT29" s="440"/>
      <c r="CU29" s="440"/>
      <c r="CV29" s="440"/>
      <c r="CW29" s="440"/>
      <c r="CX29" s="387"/>
      <c r="CY29" s="440"/>
      <c r="CZ29" s="440"/>
      <c r="DA29" s="440"/>
      <c r="DB29" s="440"/>
      <c r="DC29" s="440"/>
      <c r="DD29" s="440"/>
      <c r="DE29" s="440"/>
      <c r="DF29" s="387"/>
      <c r="DG29" s="440"/>
      <c r="DH29" s="440"/>
      <c r="DI29" s="440"/>
      <c r="DJ29" s="440"/>
    </row>
    <row r="30" spans="1:114" ht="11.25" customHeight="1" x14ac:dyDescent="0.15">
      <c r="A30" s="220"/>
      <c r="B30" s="196"/>
      <c r="C30" s="196"/>
      <c r="D30" s="196"/>
      <c r="E30" s="221"/>
      <c r="F30" s="221"/>
      <c r="G30" s="221"/>
      <c r="H30" s="221"/>
      <c r="I30" s="221"/>
      <c r="J30" s="221"/>
      <c r="K30" s="221"/>
      <c r="L30" s="221"/>
      <c r="M30" s="221"/>
      <c r="N30" s="221"/>
      <c r="O30" s="221"/>
      <c r="P30" s="221"/>
      <c r="Q30" s="68"/>
      <c r="R30" s="68"/>
      <c r="S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101"/>
      <c r="CH30" s="121"/>
      <c r="CI30" s="121"/>
      <c r="CJ30" s="439"/>
      <c r="CK30" s="439"/>
      <c r="CL30" s="439"/>
      <c r="CM30" s="439"/>
      <c r="CN30" s="439"/>
      <c r="CO30" s="439"/>
      <c r="CP30" s="439"/>
      <c r="CQ30" s="439"/>
      <c r="CR30" s="439"/>
      <c r="CS30" s="440"/>
      <c r="CT30" s="440"/>
      <c r="CU30" s="440"/>
      <c r="CV30" s="440"/>
      <c r="CW30" s="440"/>
      <c r="CX30" s="440"/>
      <c r="CY30" s="440"/>
      <c r="CZ30" s="440"/>
      <c r="DA30" s="440"/>
      <c r="DB30" s="440"/>
      <c r="DC30" s="440"/>
      <c r="DD30" s="440"/>
      <c r="DE30" s="440"/>
      <c r="DF30" s="440"/>
      <c r="DG30" s="440"/>
      <c r="DH30" s="440"/>
      <c r="DI30" s="440"/>
      <c r="DJ30" s="440"/>
    </row>
    <row r="31" spans="1:114" ht="21.95" hidden="1" customHeight="1" x14ac:dyDescent="0.2">
      <c r="A31" s="456" t="s">
        <v>111</v>
      </c>
      <c r="B31" s="457"/>
      <c r="C31" s="458" t="s">
        <v>8</v>
      </c>
      <c r="D31" s="335"/>
      <c r="E31" s="459" t="s">
        <v>9</v>
      </c>
      <c r="F31" s="334"/>
      <c r="G31" s="334"/>
      <c r="H31" s="334"/>
      <c r="I31" s="334"/>
      <c r="J31" s="334"/>
      <c r="K31" s="334"/>
      <c r="L31" s="334"/>
      <c r="M31" s="335"/>
      <c r="N31" s="460" t="s">
        <v>10</v>
      </c>
      <c r="O31" s="461"/>
      <c r="P31" s="461"/>
      <c r="Q31" s="337"/>
      <c r="R31" s="337"/>
      <c r="S31" s="337"/>
      <c r="T31" s="337"/>
      <c r="U31" s="337"/>
      <c r="V31" s="337"/>
      <c r="W31" s="337"/>
      <c r="X31" s="337"/>
      <c r="Y31" s="337"/>
      <c r="Z31" s="337"/>
      <c r="AA31" s="337"/>
      <c r="AB31" s="337"/>
      <c r="AC31" s="337"/>
      <c r="AD31" s="337"/>
      <c r="AE31" s="337"/>
      <c r="AF31" s="462"/>
      <c r="AG31" s="441" t="s">
        <v>12</v>
      </c>
      <c r="AH31" s="442"/>
      <c r="AI31" s="442"/>
      <c r="AJ31" s="442"/>
      <c r="AK31" s="443"/>
      <c r="AL31" s="441" t="s">
        <v>13</v>
      </c>
      <c r="AM31" s="442"/>
      <c r="AN31" s="442"/>
      <c r="AO31" s="442"/>
      <c r="AP31" s="443"/>
      <c r="AQ31" s="441" t="s">
        <v>14</v>
      </c>
      <c r="AR31" s="442"/>
      <c r="AS31" s="442"/>
      <c r="AT31" s="442"/>
      <c r="AU31" s="443"/>
      <c r="AV31" s="441" t="s">
        <v>15</v>
      </c>
      <c r="AW31" s="442"/>
      <c r="AX31" s="442"/>
      <c r="AY31" s="442"/>
      <c r="AZ31" s="443"/>
      <c r="BA31" s="107"/>
      <c r="BB31" s="107"/>
      <c r="BC31" s="108"/>
    </row>
    <row r="32" spans="1:114" ht="18.95" hidden="1" customHeight="1" x14ac:dyDescent="0.15">
      <c r="A32" s="444" t="s">
        <v>99</v>
      </c>
      <c r="B32" s="445"/>
      <c r="C32" s="446">
        <v>1</v>
      </c>
      <c r="D32" s="347"/>
      <c r="E32" s="447"/>
      <c r="F32" s="448"/>
      <c r="G32" s="448"/>
      <c r="H32" s="448"/>
      <c r="I32" s="448"/>
      <c r="J32" s="448"/>
      <c r="K32" s="448"/>
      <c r="L32" s="448"/>
      <c r="M32" s="449"/>
      <c r="N32" s="450" t="s">
        <v>98</v>
      </c>
      <c r="O32" s="451"/>
      <c r="P32" s="451"/>
      <c r="Q32" s="451"/>
      <c r="R32" s="451"/>
      <c r="S32" s="451"/>
      <c r="T32" s="451"/>
      <c r="U32" s="451"/>
      <c r="V32" s="375" t="s">
        <v>17</v>
      </c>
      <c r="W32" s="375"/>
      <c r="X32" s="448"/>
      <c r="Y32" s="448"/>
      <c r="Z32" s="448"/>
      <c r="AA32" s="448"/>
      <c r="AB32" s="448"/>
      <c r="AC32" s="448"/>
      <c r="AD32" s="448"/>
      <c r="AE32" s="448"/>
      <c r="AF32" s="449"/>
      <c r="AG32" s="452"/>
      <c r="AH32" s="453"/>
      <c r="AI32" s="453"/>
      <c r="AJ32" s="453"/>
      <c r="AK32" s="454"/>
      <c r="AL32" s="450"/>
      <c r="AM32" s="451"/>
      <c r="AN32" s="451"/>
      <c r="AO32" s="451"/>
      <c r="AP32" s="455"/>
      <c r="AQ32" s="450"/>
      <c r="AR32" s="451"/>
      <c r="AS32" s="451"/>
      <c r="AT32" s="451"/>
      <c r="AU32" s="455"/>
      <c r="AV32" s="450"/>
      <c r="AW32" s="451"/>
      <c r="AX32" s="451"/>
      <c r="AY32" s="451"/>
      <c r="AZ32" s="455"/>
      <c r="BA32" s="193"/>
      <c r="BB32" s="193"/>
      <c r="BC32" s="109"/>
    </row>
    <row r="33" spans="1:85" ht="18.95" hidden="1" customHeight="1" x14ac:dyDescent="0.15">
      <c r="A33" s="444" t="s">
        <v>100</v>
      </c>
      <c r="B33" s="445"/>
      <c r="C33" s="446">
        <v>2</v>
      </c>
      <c r="D33" s="347"/>
      <c r="E33" s="447"/>
      <c r="F33" s="448"/>
      <c r="G33" s="448"/>
      <c r="H33" s="448"/>
      <c r="I33" s="448"/>
      <c r="J33" s="448"/>
      <c r="K33" s="448"/>
      <c r="L33" s="448"/>
      <c r="M33" s="449"/>
      <c r="N33" s="447"/>
      <c r="O33" s="448"/>
      <c r="P33" s="448"/>
      <c r="Q33" s="448"/>
      <c r="R33" s="448"/>
      <c r="S33" s="448"/>
      <c r="T33" s="448"/>
      <c r="U33" s="448"/>
      <c r="V33" s="375" t="s">
        <v>17</v>
      </c>
      <c r="W33" s="375"/>
      <c r="X33" s="448"/>
      <c r="Y33" s="448"/>
      <c r="Z33" s="448"/>
      <c r="AA33" s="448"/>
      <c r="AB33" s="448"/>
      <c r="AC33" s="448"/>
      <c r="AD33" s="448"/>
      <c r="AE33" s="448"/>
      <c r="AF33" s="449"/>
      <c r="AG33" s="452"/>
      <c r="AH33" s="453"/>
      <c r="AI33" s="453"/>
      <c r="AJ33" s="453"/>
      <c r="AK33" s="454"/>
      <c r="AL33" s="450"/>
      <c r="AM33" s="451"/>
      <c r="AN33" s="451"/>
      <c r="AO33" s="451"/>
      <c r="AP33" s="455"/>
      <c r="AQ33" s="450"/>
      <c r="AR33" s="451"/>
      <c r="AS33" s="451"/>
      <c r="AT33" s="451"/>
      <c r="AU33" s="455"/>
      <c r="AV33" s="450"/>
      <c r="AW33" s="451"/>
      <c r="AX33" s="451"/>
      <c r="AY33" s="451"/>
      <c r="AZ33" s="455"/>
      <c r="BA33" s="193"/>
      <c r="BB33" s="193"/>
      <c r="BC33" s="109"/>
    </row>
    <row r="34" spans="1:85" ht="18.95" hidden="1" customHeight="1" x14ac:dyDescent="0.15">
      <c r="A34" s="444" t="s">
        <v>101</v>
      </c>
      <c r="B34" s="445"/>
      <c r="C34" s="446">
        <v>3</v>
      </c>
      <c r="D34" s="347"/>
      <c r="E34" s="447"/>
      <c r="F34" s="448"/>
      <c r="G34" s="448"/>
      <c r="H34" s="448"/>
      <c r="I34" s="448"/>
      <c r="J34" s="448"/>
      <c r="K34" s="448"/>
      <c r="L34" s="448"/>
      <c r="M34" s="449"/>
      <c r="N34" s="447"/>
      <c r="O34" s="448"/>
      <c r="P34" s="448"/>
      <c r="Q34" s="448"/>
      <c r="R34" s="448"/>
      <c r="S34" s="448"/>
      <c r="T34" s="448"/>
      <c r="U34" s="448"/>
      <c r="V34" s="375" t="s">
        <v>17</v>
      </c>
      <c r="W34" s="375"/>
      <c r="X34" s="448"/>
      <c r="Y34" s="448"/>
      <c r="Z34" s="448"/>
      <c r="AA34" s="448"/>
      <c r="AB34" s="448"/>
      <c r="AC34" s="448"/>
      <c r="AD34" s="448"/>
      <c r="AE34" s="448"/>
      <c r="AF34" s="449"/>
      <c r="AG34" s="452"/>
      <c r="AH34" s="453"/>
      <c r="AI34" s="453"/>
      <c r="AJ34" s="453"/>
      <c r="AK34" s="454"/>
      <c r="AL34" s="450"/>
      <c r="AM34" s="451"/>
      <c r="AN34" s="451"/>
      <c r="AO34" s="451"/>
      <c r="AP34" s="455"/>
      <c r="AQ34" s="450"/>
      <c r="AR34" s="451"/>
      <c r="AS34" s="451"/>
      <c r="AT34" s="451"/>
      <c r="AU34" s="455"/>
      <c r="AV34" s="450"/>
      <c r="AW34" s="451"/>
      <c r="AX34" s="451"/>
      <c r="AY34" s="451"/>
      <c r="AZ34" s="455"/>
      <c r="BA34" s="193"/>
      <c r="BB34" s="193"/>
      <c r="BC34" s="109"/>
      <c r="BD34" s="110"/>
    </row>
    <row r="35" spans="1:85" ht="18.95" hidden="1" customHeight="1" x14ac:dyDescent="0.15">
      <c r="A35" s="444" t="s">
        <v>102</v>
      </c>
      <c r="B35" s="445"/>
      <c r="C35" s="446">
        <v>4</v>
      </c>
      <c r="D35" s="347"/>
      <c r="E35" s="447"/>
      <c r="F35" s="448"/>
      <c r="G35" s="448"/>
      <c r="H35" s="448"/>
      <c r="I35" s="448"/>
      <c r="J35" s="448"/>
      <c r="K35" s="448"/>
      <c r="L35" s="448"/>
      <c r="M35" s="449"/>
      <c r="N35" s="447"/>
      <c r="O35" s="448"/>
      <c r="P35" s="448"/>
      <c r="Q35" s="448"/>
      <c r="R35" s="448"/>
      <c r="S35" s="448"/>
      <c r="T35" s="448"/>
      <c r="U35" s="448"/>
      <c r="V35" s="375" t="s">
        <v>17</v>
      </c>
      <c r="W35" s="375"/>
      <c r="X35" s="448"/>
      <c r="Y35" s="448"/>
      <c r="Z35" s="448"/>
      <c r="AA35" s="448"/>
      <c r="AB35" s="448"/>
      <c r="AC35" s="448"/>
      <c r="AD35" s="448"/>
      <c r="AE35" s="448"/>
      <c r="AF35" s="449"/>
      <c r="AG35" s="452"/>
      <c r="AH35" s="453"/>
      <c r="AI35" s="453"/>
      <c r="AJ35" s="453"/>
      <c r="AK35" s="454"/>
      <c r="AL35" s="450"/>
      <c r="AM35" s="451"/>
      <c r="AN35" s="451"/>
      <c r="AO35" s="451"/>
      <c r="AP35" s="455"/>
      <c r="AQ35" s="450"/>
      <c r="AR35" s="451"/>
      <c r="AS35" s="451"/>
      <c r="AT35" s="451"/>
      <c r="AU35" s="455"/>
      <c r="AV35" s="450"/>
      <c r="AW35" s="451"/>
      <c r="AX35" s="451"/>
      <c r="AY35" s="451"/>
      <c r="AZ35" s="455"/>
      <c r="BA35" s="193"/>
      <c r="BB35" s="193"/>
      <c r="BC35" s="109"/>
    </row>
    <row r="36" spans="1:85" ht="18.95" hidden="1" customHeight="1" x14ac:dyDescent="0.15">
      <c r="A36" s="463"/>
      <c r="B36" s="445"/>
      <c r="C36" s="446">
        <v>5</v>
      </c>
      <c r="D36" s="347"/>
      <c r="E36" s="464"/>
      <c r="F36" s="465"/>
      <c r="G36" s="465"/>
      <c r="H36" s="465"/>
      <c r="I36" s="465"/>
      <c r="J36" s="465"/>
      <c r="K36" s="465"/>
      <c r="L36" s="465"/>
      <c r="M36" s="466"/>
      <c r="N36" s="464"/>
      <c r="O36" s="465"/>
      <c r="P36" s="465"/>
      <c r="Q36" s="465"/>
      <c r="R36" s="465"/>
      <c r="S36" s="465"/>
      <c r="T36" s="465"/>
      <c r="U36" s="465"/>
      <c r="V36" s="467" t="s">
        <v>17</v>
      </c>
      <c r="W36" s="467"/>
      <c r="X36" s="448"/>
      <c r="Y36" s="448"/>
      <c r="Z36" s="448"/>
      <c r="AA36" s="448"/>
      <c r="AB36" s="448"/>
      <c r="AC36" s="448"/>
      <c r="AD36" s="448"/>
      <c r="AE36" s="448"/>
      <c r="AF36" s="449"/>
      <c r="AG36" s="452"/>
      <c r="AH36" s="453"/>
      <c r="AI36" s="453"/>
      <c r="AJ36" s="453"/>
      <c r="AK36" s="454"/>
      <c r="AL36" s="450"/>
      <c r="AM36" s="451"/>
      <c r="AN36" s="451"/>
      <c r="AO36" s="451"/>
      <c r="AP36" s="455"/>
      <c r="AQ36" s="450"/>
      <c r="AR36" s="451"/>
      <c r="AS36" s="451"/>
      <c r="AT36" s="451"/>
      <c r="AU36" s="455"/>
      <c r="AV36" s="450"/>
      <c r="AW36" s="451"/>
      <c r="AX36" s="451"/>
      <c r="AY36" s="451"/>
      <c r="AZ36" s="455"/>
      <c r="BA36" s="193"/>
      <c r="BB36" s="193"/>
      <c r="BC36" s="109"/>
    </row>
    <row r="37" spans="1:85" ht="18.95" hidden="1" customHeight="1" x14ac:dyDescent="0.15">
      <c r="A37" s="111"/>
      <c r="B37" s="112"/>
      <c r="C37" s="190"/>
      <c r="D37" s="190"/>
      <c r="E37" s="112"/>
      <c r="F37" s="112"/>
      <c r="G37" s="112"/>
      <c r="H37" s="112"/>
      <c r="I37" s="112"/>
      <c r="J37" s="112"/>
      <c r="K37" s="112"/>
      <c r="L37" s="112"/>
      <c r="M37" s="112"/>
      <c r="N37" s="112"/>
      <c r="O37" s="112"/>
      <c r="P37" s="112"/>
      <c r="Q37" s="112"/>
      <c r="R37" s="112"/>
      <c r="S37" s="112"/>
      <c r="T37" s="112"/>
      <c r="U37" s="112"/>
      <c r="V37" s="192"/>
      <c r="W37" s="195"/>
      <c r="X37" s="477" t="s">
        <v>106</v>
      </c>
      <c r="Y37" s="477"/>
      <c r="Z37" s="477"/>
      <c r="AA37" s="477"/>
      <c r="AB37" s="477"/>
      <c r="AC37" s="477"/>
      <c r="AD37" s="477"/>
      <c r="AE37" s="477"/>
      <c r="AF37" s="478"/>
      <c r="AG37" s="479"/>
      <c r="AH37" s="480"/>
      <c r="AI37" s="480"/>
      <c r="AJ37" s="480"/>
      <c r="AK37" s="481"/>
      <c r="AL37" s="450"/>
      <c r="AM37" s="451"/>
      <c r="AN37" s="451"/>
      <c r="AO37" s="451"/>
      <c r="AP37" s="455"/>
      <c r="AQ37" s="450"/>
      <c r="AR37" s="451"/>
      <c r="AS37" s="451"/>
      <c r="AT37" s="451"/>
      <c r="AU37" s="455"/>
      <c r="AV37" s="450"/>
      <c r="AW37" s="451"/>
      <c r="AX37" s="451"/>
      <c r="AY37" s="451"/>
      <c r="AZ37" s="455"/>
      <c r="BA37" s="193"/>
      <c r="BB37" s="193"/>
      <c r="BC37" s="109"/>
    </row>
    <row r="38" spans="1:85" ht="2.25" hidden="1" customHeight="1" x14ac:dyDescent="0.15">
      <c r="A38" s="113"/>
      <c r="C38" s="68"/>
      <c r="D38" s="68"/>
      <c r="V38" s="114"/>
      <c r="W38" s="115"/>
      <c r="X38" s="468" t="s">
        <v>105</v>
      </c>
      <c r="Y38" s="469"/>
      <c r="Z38" s="469"/>
      <c r="AA38" s="469"/>
      <c r="AB38" s="469"/>
      <c r="AC38" s="469"/>
      <c r="AD38" s="469"/>
      <c r="AE38" s="469"/>
      <c r="AF38" s="469"/>
      <c r="AG38" s="471"/>
      <c r="AH38" s="411"/>
      <c r="AI38" s="411"/>
      <c r="AJ38" s="411"/>
      <c r="AK38" s="425"/>
      <c r="AL38" s="475"/>
      <c r="AM38" s="411"/>
      <c r="AN38" s="411"/>
      <c r="AO38" s="411"/>
      <c r="AP38" s="425"/>
      <c r="AQ38" s="475"/>
      <c r="AR38" s="411"/>
      <c r="AS38" s="411"/>
      <c r="AT38" s="411"/>
      <c r="AU38" s="425"/>
      <c r="AV38" s="475"/>
      <c r="AW38" s="411"/>
      <c r="AX38" s="411"/>
      <c r="AY38" s="411"/>
      <c r="AZ38" s="425"/>
      <c r="BA38" s="193"/>
      <c r="BB38" s="193"/>
      <c r="BC38" s="109"/>
      <c r="CG38" s="120"/>
    </row>
    <row r="39" spans="1:85" ht="12.75" hidden="1" customHeight="1" x14ac:dyDescent="0.15">
      <c r="A39" s="116"/>
      <c r="B39" s="66"/>
      <c r="C39" s="191"/>
      <c r="D39" s="191"/>
      <c r="E39" s="66"/>
      <c r="F39" s="66"/>
      <c r="G39" s="66"/>
      <c r="H39" s="66"/>
      <c r="I39" s="66"/>
      <c r="J39" s="66"/>
      <c r="K39" s="66"/>
      <c r="L39" s="66"/>
      <c r="M39" s="66"/>
      <c r="N39" s="66"/>
      <c r="O39" s="66"/>
      <c r="P39" s="66"/>
      <c r="Q39" s="66"/>
      <c r="R39" s="66"/>
      <c r="S39" s="66"/>
      <c r="T39" s="66"/>
      <c r="U39" s="66"/>
      <c r="V39" s="117"/>
      <c r="W39" s="118"/>
      <c r="X39" s="470"/>
      <c r="Y39" s="470"/>
      <c r="Z39" s="470"/>
      <c r="AA39" s="470"/>
      <c r="AB39" s="470"/>
      <c r="AC39" s="470"/>
      <c r="AD39" s="470"/>
      <c r="AE39" s="470"/>
      <c r="AF39" s="470"/>
      <c r="AG39" s="472"/>
      <c r="AH39" s="473"/>
      <c r="AI39" s="473"/>
      <c r="AJ39" s="473"/>
      <c r="AK39" s="474"/>
      <c r="AL39" s="472"/>
      <c r="AM39" s="473"/>
      <c r="AN39" s="473"/>
      <c r="AO39" s="473"/>
      <c r="AP39" s="474"/>
      <c r="AQ39" s="472"/>
      <c r="AR39" s="473"/>
      <c r="AS39" s="473"/>
      <c r="AT39" s="473"/>
      <c r="AU39" s="474"/>
      <c r="AV39" s="472"/>
      <c r="AW39" s="473"/>
      <c r="AX39" s="473"/>
      <c r="AY39" s="473"/>
      <c r="AZ39" s="474"/>
      <c r="BA39" s="65"/>
      <c r="BB39" s="65"/>
      <c r="BC39" s="119"/>
      <c r="CG39" s="120"/>
    </row>
    <row r="40" spans="1:85" ht="9" customHeight="1" x14ac:dyDescent="0.15">
      <c r="A40" s="121"/>
      <c r="B40" s="121"/>
      <c r="C40" s="121"/>
      <c r="D40" s="121"/>
      <c r="E40" s="121"/>
      <c r="F40" s="121"/>
      <c r="G40" s="121"/>
      <c r="H40" s="121"/>
      <c r="I40" s="121"/>
      <c r="J40" s="121"/>
      <c r="K40" s="121"/>
      <c r="L40" s="121"/>
      <c r="M40" s="121"/>
      <c r="N40" s="121"/>
      <c r="O40" s="121"/>
      <c r="P40" s="121"/>
      <c r="Q40" s="121"/>
      <c r="R40" s="121"/>
      <c r="S40" s="121"/>
      <c r="T40" s="121"/>
      <c r="U40" s="121"/>
      <c r="V40" s="176"/>
      <c r="W40" s="176"/>
      <c r="X40" s="176"/>
      <c r="Y40" s="176"/>
      <c r="Z40" s="176"/>
      <c r="AA40" s="176"/>
      <c r="AB40" s="176"/>
      <c r="AC40" s="176"/>
      <c r="AD40" s="176"/>
      <c r="AE40" s="196"/>
      <c r="AF40" s="196"/>
      <c r="AG40" s="196"/>
      <c r="AH40" s="196"/>
      <c r="AI40" s="196"/>
      <c r="AJ40" s="196"/>
      <c r="AK40" s="196"/>
      <c r="AL40" s="196"/>
      <c r="AM40" s="196"/>
      <c r="AN40" s="196"/>
      <c r="AO40" s="196"/>
      <c r="AP40" s="196"/>
      <c r="AQ40" s="196"/>
      <c r="AR40" s="196"/>
      <c r="AS40" s="196"/>
      <c r="AT40" s="196"/>
      <c r="AU40" s="196"/>
      <c r="AV40" s="196"/>
      <c r="AW40" s="196"/>
      <c r="AX40" s="196"/>
      <c r="AY40" s="89"/>
      <c r="AZ40" s="89"/>
      <c r="BA40" s="89"/>
      <c r="BB40" s="89"/>
      <c r="BC40" s="89"/>
      <c r="CG40" s="120"/>
    </row>
    <row r="41" spans="1:85" ht="18" customHeight="1" thickBot="1" x14ac:dyDescent="0.2">
      <c r="A41" s="476" t="s">
        <v>47</v>
      </c>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row>
    <row r="42" spans="1:85" ht="20.100000000000001" customHeight="1" thickTop="1" x14ac:dyDescent="0.15">
      <c r="A42" s="482" t="s">
        <v>20</v>
      </c>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4"/>
    </row>
    <row r="43" spans="1:85" ht="23.1" customHeight="1" x14ac:dyDescent="0.15">
      <c r="A43" s="485" t="s">
        <v>21</v>
      </c>
      <c r="B43" s="486"/>
      <c r="C43" s="486"/>
      <c r="D43" s="486"/>
      <c r="E43" s="486"/>
      <c r="F43" s="486"/>
      <c r="G43" s="486"/>
      <c r="H43" s="486"/>
      <c r="I43" s="486"/>
      <c r="J43" s="486"/>
      <c r="K43" s="487"/>
      <c r="L43" s="488" t="s">
        <v>204</v>
      </c>
      <c r="M43" s="489"/>
      <c r="N43" s="489"/>
      <c r="O43" s="489"/>
      <c r="P43" s="489"/>
      <c r="Q43" s="489"/>
      <c r="R43" s="489"/>
      <c r="S43" s="489"/>
      <c r="T43" s="489"/>
      <c r="U43" s="489"/>
      <c r="V43" s="489"/>
      <c r="W43" s="489"/>
      <c r="X43" s="489"/>
      <c r="Y43" s="489"/>
      <c r="Z43" s="489"/>
      <c r="AA43" s="489"/>
      <c r="AB43" s="489"/>
      <c r="AC43" s="489"/>
      <c r="AD43" s="489"/>
      <c r="AE43" s="489"/>
      <c r="AF43" s="489"/>
      <c r="AG43" s="490"/>
      <c r="AH43" s="491" t="s">
        <v>22</v>
      </c>
      <c r="AI43" s="492"/>
      <c r="AJ43" s="492"/>
      <c r="AK43" s="492"/>
      <c r="AL43" s="492"/>
      <c r="AM43" s="492"/>
      <c r="AN43" s="492"/>
      <c r="AO43" s="493"/>
      <c r="AP43" s="494" t="s">
        <v>205</v>
      </c>
      <c r="AQ43" s="495"/>
      <c r="AR43" s="495"/>
      <c r="AS43" s="495"/>
      <c r="AT43" s="495"/>
      <c r="AU43" s="495"/>
      <c r="AV43" s="495"/>
      <c r="AW43" s="495"/>
      <c r="AX43" s="495"/>
      <c r="AY43" s="495"/>
      <c r="AZ43" s="495"/>
      <c r="BA43" s="495"/>
      <c r="BB43" s="495"/>
      <c r="BC43" s="496"/>
    </row>
    <row r="44" spans="1:85" s="122" customFormat="1" ht="21.95" customHeight="1" x14ac:dyDescent="0.15">
      <c r="A44" s="497" t="s">
        <v>146</v>
      </c>
      <c r="B44" s="498"/>
      <c r="C44" s="498"/>
      <c r="D44" s="498"/>
      <c r="E44" s="498"/>
      <c r="F44" s="498"/>
      <c r="G44" s="498"/>
      <c r="H44" s="498"/>
      <c r="I44" s="498"/>
      <c r="J44" s="498"/>
      <c r="K44" s="499"/>
      <c r="L44" s="500" t="s">
        <v>206</v>
      </c>
      <c r="M44" s="501"/>
      <c r="N44" s="500" t="s">
        <v>206</v>
      </c>
      <c r="O44" s="501"/>
      <c r="P44" s="500" t="s">
        <v>207</v>
      </c>
      <c r="Q44" s="501"/>
      <c r="R44" s="500" t="s">
        <v>207</v>
      </c>
      <c r="S44" s="501"/>
      <c r="T44" s="505" t="s">
        <v>147</v>
      </c>
      <c r="U44" s="498"/>
      <c r="V44" s="498"/>
      <c r="W44" s="498"/>
      <c r="X44" s="498"/>
      <c r="Y44" s="498"/>
      <c r="Z44" s="498"/>
      <c r="AA44" s="499"/>
      <c r="AB44" s="500" t="s">
        <v>208</v>
      </c>
      <c r="AC44" s="501"/>
      <c r="AD44" s="500" t="s">
        <v>207</v>
      </c>
      <c r="AE44" s="501"/>
      <c r="AF44" s="500" t="s">
        <v>209</v>
      </c>
      <c r="AG44" s="501"/>
      <c r="AH44" s="506" t="s">
        <v>148</v>
      </c>
      <c r="AI44" s="507"/>
      <c r="AJ44" s="507"/>
      <c r="AK44" s="507"/>
      <c r="AL44" s="507"/>
      <c r="AM44" s="507"/>
      <c r="AN44" s="507"/>
      <c r="AO44" s="508"/>
      <c r="AP44" s="502" t="s">
        <v>210</v>
      </c>
      <c r="AQ44" s="503"/>
      <c r="AR44" s="502" t="s">
        <v>211</v>
      </c>
      <c r="AS44" s="503"/>
      <c r="AT44" s="502" t="s">
        <v>212</v>
      </c>
      <c r="AU44" s="503"/>
      <c r="AV44" s="502" t="s">
        <v>208</v>
      </c>
      <c r="AW44" s="503"/>
      <c r="AX44" s="502" t="s">
        <v>213</v>
      </c>
      <c r="AY44" s="503"/>
      <c r="AZ44" s="502" t="s">
        <v>214</v>
      </c>
      <c r="BA44" s="503"/>
      <c r="BB44" s="502" t="s">
        <v>215</v>
      </c>
      <c r="BC44" s="504"/>
    </row>
    <row r="45" spans="1:85" ht="11.1" customHeight="1" x14ac:dyDescent="0.15">
      <c r="A45" s="510" t="s">
        <v>26</v>
      </c>
      <c r="B45" s="511"/>
      <c r="C45" s="511"/>
      <c r="D45" s="511"/>
      <c r="E45" s="511"/>
      <c r="F45" s="511"/>
      <c r="G45" s="511"/>
      <c r="H45" s="511"/>
      <c r="I45" s="511"/>
      <c r="J45" s="511"/>
      <c r="K45" s="512"/>
      <c r="L45" s="516" t="s">
        <v>27</v>
      </c>
      <c r="M45" s="517"/>
      <c r="N45" s="517"/>
      <c r="O45" s="517"/>
      <c r="P45" s="517"/>
      <c r="Q45" s="517"/>
      <c r="R45" s="517"/>
      <c r="S45" s="518"/>
      <c r="T45" s="522" t="s">
        <v>28</v>
      </c>
      <c r="U45" s="523"/>
      <c r="V45" s="523"/>
      <c r="W45" s="523"/>
      <c r="X45" s="523"/>
      <c r="Y45" s="523"/>
      <c r="Z45" s="523"/>
      <c r="AA45" s="524"/>
      <c r="AB45" s="528" t="s">
        <v>29</v>
      </c>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30"/>
    </row>
    <row r="46" spans="1:85" ht="24" customHeight="1" thickBot="1" x14ac:dyDescent="0.2">
      <c r="A46" s="513"/>
      <c r="B46" s="514"/>
      <c r="C46" s="514"/>
      <c r="D46" s="514"/>
      <c r="E46" s="514"/>
      <c r="F46" s="514"/>
      <c r="G46" s="514"/>
      <c r="H46" s="514"/>
      <c r="I46" s="514"/>
      <c r="J46" s="514"/>
      <c r="K46" s="515"/>
      <c r="L46" s="519"/>
      <c r="M46" s="520"/>
      <c r="N46" s="520"/>
      <c r="O46" s="520"/>
      <c r="P46" s="520"/>
      <c r="Q46" s="520"/>
      <c r="R46" s="520"/>
      <c r="S46" s="521"/>
      <c r="T46" s="525"/>
      <c r="U46" s="526"/>
      <c r="V46" s="526"/>
      <c r="W46" s="526"/>
      <c r="X46" s="526"/>
      <c r="Y46" s="526"/>
      <c r="Z46" s="526"/>
      <c r="AA46" s="527"/>
      <c r="AB46" s="531" t="s">
        <v>216</v>
      </c>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BB46" s="532"/>
      <c r="BC46" s="533"/>
    </row>
    <row r="47" spans="1:85" ht="5.25" customHeight="1" thickTop="1" x14ac:dyDescent="0.15">
      <c r="A47" s="123"/>
      <c r="B47" s="123"/>
      <c r="C47" s="123"/>
      <c r="D47" s="124"/>
      <c r="E47" s="124"/>
      <c r="F47" s="124"/>
      <c r="G47" s="124"/>
      <c r="H47" s="124"/>
      <c r="I47" s="124"/>
      <c r="J47" s="124"/>
      <c r="K47" s="124"/>
      <c r="L47" s="125"/>
      <c r="M47" s="125"/>
      <c r="N47" s="125"/>
      <c r="O47" s="125"/>
      <c r="P47" s="125"/>
      <c r="Q47" s="125"/>
      <c r="R47" s="125"/>
      <c r="S47" s="125"/>
      <c r="T47" s="124"/>
      <c r="U47" s="124"/>
      <c r="V47" s="124"/>
      <c r="W47" s="124"/>
      <c r="X47" s="124"/>
      <c r="Y47" s="124"/>
      <c r="Z47" s="124"/>
      <c r="AA47" s="124"/>
      <c r="AB47" s="126"/>
      <c r="AC47" s="126"/>
      <c r="AD47" s="126"/>
      <c r="AE47" s="126"/>
      <c r="AF47" s="126"/>
      <c r="AG47" s="126"/>
      <c r="AH47" s="126"/>
      <c r="AI47" s="126"/>
      <c r="AJ47" s="126"/>
      <c r="AK47" s="126"/>
      <c r="AL47" s="126"/>
      <c r="AM47" s="126"/>
      <c r="AN47" s="126"/>
      <c r="AO47" s="126"/>
      <c r="AP47" s="127"/>
      <c r="AQ47" s="127"/>
      <c r="AR47" s="127"/>
      <c r="AS47" s="127"/>
      <c r="AT47" s="127"/>
      <c r="AU47" s="127"/>
      <c r="AV47" s="127"/>
      <c r="AW47" s="127"/>
      <c r="AX47" s="127"/>
      <c r="AY47" s="127"/>
      <c r="AZ47" s="127"/>
      <c r="BA47" s="127"/>
      <c r="BB47" s="127"/>
      <c r="BC47" s="127"/>
    </row>
    <row r="48" spans="1:85" ht="15.75" customHeight="1" x14ac:dyDescent="0.15">
      <c r="A48" s="534" t="s">
        <v>113</v>
      </c>
      <c r="B48" s="535"/>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128"/>
      <c r="AI48" s="128"/>
      <c r="AJ48" s="536" t="s">
        <v>107</v>
      </c>
      <c r="AK48" s="537"/>
      <c r="AL48" s="538"/>
      <c r="AM48" s="129"/>
      <c r="AN48" s="130"/>
      <c r="AO48" s="130"/>
      <c r="AP48" s="131"/>
      <c r="AQ48" s="131"/>
      <c r="AR48" s="131"/>
      <c r="AS48" s="131"/>
      <c r="AT48" s="131"/>
      <c r="AU48" s="132"/>
      <c r="AV48" s="132"/>
      <c r="AW48" s="133"/>
      <c r="AX48" s="545" t="s">
        <v>110</v>
      </c>
      <c r="AY48" s="546"/>
      <c r="AZ48" s="547"/>
      <c r="BA48" s="547"/>
      <c r="BB48" s="547"/>
      <c r="BC48" s="548"/>
      <c r="BD48" s="134"/>
      <c r="BE48" s="89"/>
      <c r="BF48" s="196"/>
    </row>
    <row r="49" spans="1:103" ht="15" customHeight="1" x14ac:dyDescent="0.15">
      <c r="A49" s="53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135"/>
      <c r="AI49" s="135"/>
      <c r="AJ49" s="539"/>
      <c r="AK49" s="540"/>
      <c r="AL49" s="541"/>
      <c r="AM49" s="136"/>
      <c r="AN49" s="137"/>
      <c r="AO49" s="137"/>
      <c r="AP49" s="138"/>
      <c r="AQ49" s="138"/>
      <c r="AR49" s="138"/>
      <c r="AS49" s="138"/>
      <c r="AT49" s="138"/>
      <c r="AU49" s="139"/>
      <c r="AV49" s="139"/>
      <c r="AW49" s="140"/>
      <c r="AX49" s="549"/>
      <c r="AY49" s="550"/>
      <c r="AZ49" s="551"/>
      <c r="BA49" s="551"/>
      <c r="BB49" s="551"/>
      <c r="BC49" s="552"/>
      <c r="BD49" s="198"/>
      <c r="BE49" s="139"/>
      <c r="BF49" s="194"/>
    </row>
    <row r="50" spans="1:103" ht="3.75" customHeight="1" x14ac:dyDescent="0.15">
      <c r="A50" s="535"/>
      <c r="B50" s="535"/>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135"/>
      <c r="AI50" s="135"/>
      <c r="AJ50" s="542"/>
      <c r="AK50" s="543"/>
      <c r="AL50" s="544"/>
      <c r="AM50" s="141"/>
      <c r="AN50" s="142"/>
      <c r="AO50" s="142"/>
      <c r="AP50" s="143"/>
      <c r="AQ50" s="143"/>
      <c r="AR50" s="143"/>
      <c r="AS50" s="143"/>
      <c r="AT50" s="143"/>
      <c r="AU50" s="199"/>
      <c r="AV50" s="199"/>
      <c r="AW50" s="144"/>
      <c r="AX50" s="553"/>
      <c r="AY50" s="554"/>
      <c r="AZ50" s="555"/>
      <c r="BA50" s="555"/>
      <c r="BB50" s="555"/>
      <c r="BC50" s="556"/>
      <c r="BD50" s="198"/>
      <c r="BE50" s="139"/>
      <c r="BF50" s="121"/>
    </row>
    <row r="51" spans="1:103" ht="7.5" customHeight="1" x14ac:dyDescent="0.15">
      <c r="A51" s="145"/>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K51" s="120"/>
      <c r="AL51" s="120"/>
      <c r="AM51" s="120"/>
      <c r="AN51" s="120"/>
      <c r="AO51" s="120"/>
      <c r="AP51" s="120"/>
      <c r="AQ51" s="120"/>
      <c r="AR51" s="120"/>
      <c r="AS51" s="120"/>
      <c r="AT51" s="120"/>
      <c r="AU51" s="120"/>
      <c r="AV51" s="120"/>
      <c r="AW51" s="120"/>
      <c r="AX51" s="120"/>
      <c r="AY51" s="139"/>
      <c r="AZ51" s="139"/>
      <c r="BA51" s="139"/>
      <c r="BB51" s="139"/>
      <c r="BC51" s="139"/>
    </row>
    <row r="52" spans="1:103" ht="11.25" customHeight="1" x14ac:dyDescent="0.15">
      <c r="A52" s="509"/>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147" t="s">
        <v>133</v>
      </c>
      <c r="AM52" s="120"/>
      <c r="AN52" s="120"/>
      <c r="AO52" s="120"/>
      <c r="AP52" s="120"/>
      <c r="AQ52" s="120"/>
      <c r="AR52" s="120"/>
      <c r="AS52" s="120"/>
      <c r="AT52" s="120"/>
      <c r="AU52" s="120"/>
      <c r="AV52" s="120"/>
      <c r="AW52" s="120"/>
      <c r="AX52" s="120"/>
      <c r="AY52" s="120"/>
      <c r="AZ52" s="120"/>
      <c r="BA52" s="120"/>
      <c r="BB52" s="120"/>
      <c r="BC52" s="120"/>
    </row>
    <row r="53" spans="1:103" ht="18" customHeight="1" x14ac:dyDescent="0.15"/>
    <row r="55" spans="1:103" ht="26.25" hidden="1" customHeight="1" x14ac:dyDescent="0.15">
      <c r="CX55" s="158" t="s">
        <v>134</v>
      </c>
      <c r="CY55" s="157"/>
    </row>
    <row r="56" spans="1:103" ht="26.25" hidden="1" customHeight="1" x14ac:dyDescent="0.15">
      <c r="CX56" s="156" t="s">
        <v>136</v>
      </c>
      <c r="CY56" s="157"/>
    </row>
    <row r="57" spans="1:103" ht="26.25" hidden="1" customHeight="1" x14ac:dyDescent="0.15">
      <c r="CX57" s="156" t="s">
        <v>137</v>
      </c>
      <c r="CY57" s="157"/>
    </row>
    <row r="58" spans="1:103" ht="26.25" hidden="1" customHeight="1" x14ac:dyDescent="0.15">
      <c r="CX58" s="156" t="s">
        <v>138</v>
      </c>
      <c r="CY58" s="157"/>
    </row>
    <row r="59" spans="1:103" ht="26.25" hidden="1" customHeight="1" x14ac:dyDescent="0.15">
      <c r="CX59" s="156" t="s">
        <v>139</v>
      </c>
      <c r="CY59" s="157"/>
    </row>
    <row r="60" spans="1:103" ht="26.25" hidden="1" customHeight="1" x14ac:dyDescent="0.15">
      <c r="CX60" s="156" t="s">
        <v>140</v>
      </c>
      <c r="CY60" s="157"/>
    </row>
    <row r="61" spans="1:103" ht="26.25" hidden="1" customHeight="1" x14ac:dyDescent="0.15">
      <c r="CX61" s="156" t="s">
        <v>141</v>
      </c>
      <c r="CY61" s="157"/>
    </row>
    <row r="62" spans="1:103" ht="26.25" hidden="1" customHeight="1" x14ac:dyDescent="0.15">
      <c r="CX62" s="156" t="s">
        <v>142</v>
      </c>
      <c r="CY62" s="157"/>
    </row>
    <row r="63" spans="1:103" ht="26.25" hidden="1" customHeight="1" x14ac:dyDescent="0.15">
      <c r="CX63" s="156" t="s">
        <v>191</v>
      </c>
      <c r="CY63" s="157"/>
    </row>
    <row r="64" spans="1:103" ht="26.25" hidden="1" customHeight="1" x14ac:dyDescent="0.15">
      <c r="CX64" s="156" t="s">
        <v>192</v>
      </c>
      <c r="CY64" s="157"/>
    </row>
    <row r="65" spans="102:103" ht="26.25" hidden="1" customHeight="1" x14ac:dyDescent="0.15">
      <c r="CX65" s="156" t="s">
        <v>143</v>
      </c>
      <c r="CY65" s="157"/>
    </row>
    <row r="66" spans="102:103" ht="26.25" hidden="1" customHeight="1" x14ac:dyDescent="0.15"/>
    <row r="67" spans="102:103" ht="26.25" hidden="1" customHeight="1" x14ac:dyDescent="0.15"/>
    <row r="68" spans="102:103" ht="26.25" hidden="1" customHeight="1" x14ac:dyDescent="0.15"/>
  </sheetData>
  <mergeCells count="311">
    <mergeCell ref="A52:AG52"/>
    <mergeCell ref="A45:K46"/>
    <mergeCell ref="L45:S46"/>
    <mergeCell ref="T45:AA46"/>
    <mergeCell ref="AB45:BC45"/>
    <mergeCell ref="AB46:BC46"/>
    <mergeCell ref="A48:AG50"/>
    <mergeCell ref="AJ48:AL50"/>
    <mergeCell ref="AX48:BC50"/>
    <mergeCell ref="A42:BC42"/>
    <mergeCell ref="A43:K43"/>
    <mergeCell ref="L43:AG43"/>
    <mergeCell ref="AH43:AO43"/>
    <mergeCell ref="AP43:BC43"/>
    <mergeCell ref="A44:K44"/>
    <mergeCell ref="L44:M44"/>
    <mergeCell ref="N44:O44"/>
    <mergeCell ref="P44:Q44"/>
    <mergeCell ref="R44:S44"/>
    <mergeCell ref="AR44:AS44"/>
    <mergeCell ref="AT44:AU44"/>
    <mergeCell ref="AV44:AW44"/>
    <mergeCell ref="AX44:AY44"/>
    <mergeCell ref="AZ44:BA44"/>
    <mergeCell ref="BB44:BC44"/>
    <mergeCell ref="T44:AA44"/>
    <mergeCell ref="AB44:AC44"/>
    <mergeCell ref="AD44:AE44"/>
    <mergeCell ref="AF44:AG44"/>
    <mergeCell ref="AH44:AO44"/>
    <mergeCell ref="AP44:AQ44"/>
    <mergeCell ref="X38:AF39"/>
    <mergeCell ref="AG38:AK39"/>
    <mergeCell ref="AL38:AP39"/>
    <mergeCell ref="AQ38:AU39"/>
    <mergeCell ref="AV38:AZ39"/>
    <mergeCell ref="A41:BC41"/>
    <mergeCell ref="AQ36:AU36"/>
    <mergeCell ref="AV36:AZ36"/>
    <mergeCell ref="X37:AF37"/>
    <mergeCell ref="AG37:AK37"/>
    <mergeCell ref="AL37:AP37"/>
    <mergeCell ref="AQ37:AU37"/>
    <mergeCell ref="AV37:AZ37"/>
    <mergeCell ref="AV35:AZ35"/>
    <mergeCell ref="A36:B36"/>
    <mergeCell ref="C36:D36"/>
    <mergeCell ref="E36:M36"/>
    <mergeCell ref="N36:U36"/>
    <mergeCell ref="V36:W36"/>
    <mergeCell ref="X36:AF36"/>
    <mergeCell ref="AG36:AK36"/>
    <mergeCell ref="AL36:AP36"/>
    <mergeCell ref="A35:B35"/>
    <mergeCell ref="C35:D35"/>
    <mergeCell ref="E35:M35"/>
    <mergeCell ref="N35:U35"/>
    <mergeCell ref="V35:W35"/>
    <mergeCell ref="X35:AF35"/>
    <mergeCell ref="AG35:AK35"/>
    <mergeCell ref="AL35:AP35"/>
    <mergeCell ref="AQ35:AU35"/>
    <mergeCell ref="AV33:AZ33"/>
    <mergeCell ref="A34:B34"/>
    <mergeCell ref="C34:D34"/>
    <mergeCell ref="E34:M34"/>
    <mergeCell ref="N34:U34"/>
    <mergeCell ref="V34:W34"/>
    <mergeCell ref="X34:AF34"/>
    <mergeCell ref="AG34:AK34"/>
    <mergeCell ref="AL34:AP34"/>
    <mergeCell ref="AQ34:AU34"/>
    <mergeCell ref="AV34:AZ34"/>
    <mergeCell ref="A33:B33"/>
    <mergeCell ref="C33:D33"/>
    <mergeCell ref="E33:M33"/>
    <mergeCell ref="N33:U33"/>
    <mergeCell ref="V33:W33"/>
    <mergeCell ref="X33:AF33"/>
    <mergeCell ref="AG33:AK33"/>
    <mergeCell ref="AL33:AP33"/>
    <mergeCell ref="AQ33:AU33"/>
    <mergeCell ref="AQ31:AU31"/>
    <mergeCell ref="AV31:AZ31"/>
    <mergeCell ref="A32:B32"/>
    <mergeCell ref="C32:D32"/>
    <mergeCell ref="E32:M32"/>
    <mergeCell ref="N32:U32"/>
    <mergeCell ref="V32:W32"/>
    <mergeCell ref="X32:AF32"/>
    <mergeCell ref="AG32:AK32"/>
    <mergeCell ref="AL32:AP32"/>
    <mergeCell ref="A31:B31"/>
    <mergeCell ref="C31:D31"/>
    <mergeCell ref="E31:M31"/>
    <mergeCell ref="N31:AF31"/>
    <mergeCell ref="AG31:AK31"/>
    <mergeCell ref="AL31:AP31"/>
    <mergeCell ref="AQ32:AU32"/>
    <mergeCell ref="AV32:AZ32"/>
    <mergeCell ref="CJ28:CR28"/>
    <mergeCell ref="CS28:CW28"/>
    <mergeCell ref="CX28:DA28"/>
    <mergeCell ref="DB28:DE28"/>
    <mergeCell ref="DF28:DJ28"/>
    <mergeCell ref="CJ29:CR30"/>
    <mergeCell ref="CS29:CW30"/>
    <mergeCell ref="CX29:DA30"/>
    <mergeCell ref="DB29:DE30"/>
    <mergeCell ref="DF29:DJ30"/>
    <mergeCell ref="BS27:BY27"/>
    <mergeCell ref="BZ27:CG27"/>
    <mergeCell ref="CH27:CI27"/>
    <mergeCell ref="CJ27:CR27"/>
    <mergeCell ref="CS27:CW27"/>
    <mergeCell ref="CX27:DA27"/>
    <mergeCell ref="DB27:DE27"/>
    <mergeCell ref="DF27:DJ27"/>
    <mergeCell ref="BS26:BY26"/>
    <mergeCell ref="BZ26:CG26"/>
    <mergeCell ref="CH26:CI26"/>
    <mergeCell ref="CJ26:CR26"/>
    <mergeCell ref="CS26:CW26"/>
    <mergeCell ref="CX26:DA26"/>
    <mergeCell ref="BS25:BY25"/>
    <mergeCell ref="BZ25:CG25"/>
    <mergeCell ref="CH25:CI25"/>
    <mergeCell ref="CJ25:CR25"/>
    <mergeCell ref="CS25:CW25"/>
    <mergeCell ref="CX25:DA25"/>
    <mergeCell ref="DB25:DE25"/>
    <mergeCell ref="DF25:DJ25"/>
    <mergeCell ref="DB26:DE26"/>
    <mergeCell ref="DF26:DJ26"/>
    <mergeCell ref="CX23:DA23"/>
    <mergeCell ref="DB23:DE23"/>
    <mergeCell ref="DF23:DJ23"/>
    <mergeCell ref="BS24:BY24"/>
    <mergeCell ref="BZ24:CG24"/>
    <mergeCell ref="CH24:CI24"/>
    <mergeCell ref="CJ24:CR24"/>
    <mergeCell ref="CS24:CW24"/>
    <mergeCell ref="CX24:DA24"/>
    <mergeCell ref="DB24:DE24"/>
    <mergeCell ref="DF24:DJ24"/>
    <mergeCell ref="AY23:BC24"/>
    <mergeCell ref="BS23:BY23"/>
    <mergeCell ref="BZ23:CG23"/>
    <mergeCell ref="CH23:CI23"/>
    <mergeCell ref="CJ23:CR23"/>
    <mergeCell ref="CS23:CW23"/>
    <mergeCell ref="A23:P24"/>
    <mergeCell ref="S23:AD24"/>
    <mergeCell ref="AE23:AI24"/>
    <mergeCell ref="AJ23:AN24"/>
    <mergeCell ref="AO23:AS24"/>
    <mergeCell ref="AT23:AX24"/>
    <mergeCell ref="BS22:BY22"/>
    <mergeCell ref="BZ22:CR22"/>
    <mergeCell ref="CS22:CW22"/>
    <mergeCell ref="CX22:DA22"/>
    <mergeCell ref="DB22:DE22"/>
    <mergeCell ref="DF22:DJ22"/>
    <mergeCell ref="AT21:AX21"/>
    <mergeCell ref="AY21:BC21"/>
    <mergeCell ref="A22:K22"/>
    <mergeCell ref="L22:R22"/>
    <mergeCell ref="S22:AD22"/>
    <mergeCell ref="AE22:AI22"/>
    <mergeCell ref="AJ22:AN22"/>
    <mergeCell ref="AO22:AS22"/>
    <mergeCell ref="AT22:AX22"/>
    <mergeCell ref="AY22:BC22"/>
    <mergeCell ref="L20:S20"/>
    <mergeCell ref="T20:U20"/>
    <mergeCell ref="V20:AD20"/>
    <mergeCell ref="AH20:AI20"/>
    <mergeCell ref="AJ20:AN20"/>
    <mergeCell ref="AO20:AS20"/>
    <mergeCell ref="AT20:AX20"/>
    <mergeCell ref="AY20:BC20"/>
    <mergeCell ref="A21:B21"/>
    <mergeCell ref="C21:K21"/>
    <mergeCell ref="L21:S21"/>
    <mergeCell ref="T21:U21"/>
    <mergeCell ref="V21:AD21"/>
    <mergeCell ref="AH21:AI21"/>
    <mergeCell ref="AJ21:AN21"/>
    <mergeCell ref="AO21:AS21"/>
    <mergeCell ref="CP18:CT18"/>
    <mergeCell ref="A19:B19"/>
    <mergeCell ref="C19:K19"/>
    <mergeCell ref="L19:S19"/>
    <mergeCell ref="T19:U19"/>
    <mergeCell ref="V19:AD19"/>
    <mergeCell ref="AH19:AI19"/>
    <mergeCell ref="AJ19:AN19"/>
    <mergeCell ref="AO19:AS19"/>
    <mergeCell ref="AT19:AX19"/>
    <mergeCell ref="AY18:BC18"/>
    <mergeCell ref="BT18:BU20"/>
    <mergeCell ref="BV18:BZ18"/>
    <mergeCell ref="CA18:CE18"/>
    <mergeCell ref="CF18:CJ18"/>
    <mergeCell ref="CK18:CO18"/>
    <mergeCell ref="AY19:BC19"/>
    <mergeCell ref="BV19:BZ20"/>
    <mergeCell ref="CA19:CE20"/>
    <mergeCell ref="CF19:CJ20"/>
    <mergeCell ref="CK19:CO20"/>
    <mergeCell ref="CP19:CT20"/>
    <mergeCell ref="A20:B20"/>
    <mergeCell ref="C20:K20"/>
    <mergeCell ref="A18:B18"/>
    <mergeCell ref="C18:K18"/>
    <mergeCell ref="L18:S18"/>
    <mergeCell ref="T18:U18"/>
    <mergeCell ref="V18:AD18"/>
    <mergeCell ref="AH18:AI18"/>
    <mergeCell ref="AJ18:AN18"/>
    <mergeCell ref="AO18:AS18"/>
    <mergeCell ref="AT18:AX18"/>
    <mergeCell ref="AY16:BC16"/>
    <mergeCell ref="A17:B17"/>
    <mergeCell ref="C17:K17"/>
    <mergeCell ref="L17:S17"/>
    <mergeCell ref="T17:U17"/>
    <mergeCell ref="V17:AD17"/>
    <mergeCell ref="AH17:AI17"/>
    <mergeCell ref="AJ17:AN17"/>
    <mergeCell ref="AO17:AS17"/>
    <mergeCell ref="AT17:AX17"/>
    <mergeCell ref="AY17:BC17"/>
    <mergeCell ref="A16:B16"/>
    <mergeCell ref="C16:K16"/>
    <mergeCell ref="L16:S16"/>
    <mergeCell ref="T16:U16"/>
    <mergeCell ref="V16:AD16"/>
    <mergeCell ref="AH16:AI16"/>
    <mergeCell ref="AJ16:AN16"/>
    <mergeCell ref="AO16:AS16"/>
    <mergeCell ref="AT16:AX16"/>
    <mergeCell ref="A14:K14"/>
    <mergeCell ref="L14:R14"/>
    <mergeCell ref="AE14:BC14"/>
    <mergeCell ref="A15:B15"/>
    <mergeCell ref="C15:K15"/>
    <mergeCell ref="L15:AD15"/>
    <mergeCell ref="AE15:AI15"/>
    <mergeCell ref="AJ15:AN15"/>
    <mergeCell ref="AO15:AS15"/>
    <mergeCell ref="AT15:AX15"/>
    <mergeCell ref="AY15:BC15"/>
    <mergeCell ref="A12:K12"/>
    <mergeCell ref="L12:M12"/>
    <mergeCell ref="N12:O12"/>
    <mergeCell ref="Q12:T12"/>
    <mergeCell ref="U12:AW12"/>
    <mergeCell ref="A13:K13"/>
    <mergeCell ref="L13:R13"/>
    <mergeCell ref="AX10:AY10"/>
    <mergeCell ref="AZ10:BA10"/>
    <mergeCell ref="BB10:BC10"/>
    <mergeCell ref="A11:K11"/>
    <mergeCell ref="L11:M11"/>
    <mergeCell ref="N11:O11"/>
    <mergeCell ref="Q11:T11"/>
    <mergeCell ref="U11:BC11"/>
    <mergeCell ref="A8:BC8"/>
    <mergeCell ref="A9:K10"/>
    <mergeCell ref="AE9:AE10"/>
    <mergeCell ref="AF9:AK10"/>
    <mergeCell ref="AL9:AL10"/>
    <mergeCell ref="AM9:AS9"/>
    <mergeCell ref="AM10:AO10"/>
    <mergeCell ref="AP10:AR10"/>
    <mergeCell ref="AS10:AT10"/>
    <mergeCell ref="AU10:AW10"/>
    <mergeCell ref="A4:Z4"/>
    <mergeCell ref="AA4:AF4"/>
    <mergeCell ref="AG4:AQ4"/>
    <mergeCell ref="AR4:AS4"/>
    <mergeCell ref="AT4:BC4"/>
    <mergeCell ref="A5:L5"/>
    <mergeCell ref="M5:Z5"/>
    <mergeCell ref="AA5:AF7"/>
    <mergeCell ref="AG5:BC7"/>
    <mergeCell ref="A6:B6"/>
    <mergeCell ref="O6:P6"/>
    <mergeCell ref="Q6:R6"/>
    <mergeCell ref="S6:T6"/>
    <mergeCell ref="U6:V6"/>
    <mergeCell ref="W6:X6"/>
    <mergeCell ref="Y6:Z6"/>
    <mergeCell ref="C6:D6"/>
    <mergeCell ref="E6:F6"/>
    <mergeCell ref="G6:H6"/>
    <mergeCell ref="I6:J6"/>
    <mergeCell ref="K6:L6"/>
    <mergeCell ref="M6:N6"/>
    <mergeCell ref="BG1:CC1"/>
    <mergeCell ref="A2:AL2"/>
    <mergeCell ref="AM2:AO3"/>
    <mergeCell ref="AP2:AQ3"/>
    <mergeCell ref="AR2:AS3"/>
    <mergeCell ref="AT2:AU3"/>
    <mergeCell ref="AV2:AW3"/>
    <mergeCell ref="AX2:AY3"/>
    <mergeCell ref="AZ2:BC3"/>
    <mergeCell ref="A3:AL3"/>
    <mergeCell ref="BE1:BF1"/>
  </mergeCells>
  <phoneticPr fontId="4"/>
  <dataValidations count="1">
    <dataValidation type="list" allowBlank="1" showInputMessage="1" showErrorMessage="1" sqref="AT4:BC4" xr:uid="{85DACEFA-5CEB-495A-90C3-63CA5FEC77E9}">
      <formula1>$CX$56:$CX$65</formula1>
    </dataValidation>
  </dataValidations>
  <pageMargins left="0.70866141732283472" right="0.31496062992125984" top="0.35433070866141736"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49</xdr:col>
                    <xdr:colOff>66675</xdr:colOff>
                    <xdr:row>11</xdr:row>
                    <xdr:rowOff>38100</xdr:rowOff>
                  </from>
                  <to>
                    <xdr:col>50</xdr:col>
                    <xdr:colOff>0</xdr:colOff>
                    <xdr:row>12</xdr:row>
                    <xdr:rowOff>76200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11</xdr:col>
                    <xdr:colOff>19050</xdr:colOff>
                    <xdr:row>8</xdr:row>
                    <xdr:rowOff>47625</xdr:rowOff>
                  </from>
                  <to>
                    <xdr:col>15</xdr:col>
                    <xdr:colOff>28575</xdr:colOff>
                    <xdr:row>9</xdr:row>
                    <xdr:rowOff>76200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20</xdr:col>
                    <xdr:colOff>95250</xdr:colOff>
                    <xdr:row>8</xdr:row>
                    <xdr:rowOff>38100</xdr:rowOff>
                  </from>
                  <to>
                    <xdr:col>26</xdr:col>
                    <xdr:colOff>28575</xdr:colOff>
                    <xdr:row>9</xdr:row>
                    <xdr:rowOff>95250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26</xdr:col>
                    <xdr:colOff>66675</xdr:colOff>
                    <xdr:row>8</xdr:row>
                    <xdr:rowOff>38100</xdr:rowOff>
                  </from>
                  <to>
                    <xdr:col>27</xdr:col>
                    <xdr:colOff>0</xdr:colOff>
                    <xdr:row>9</xdr:row>
                    <xdr:rowOff>76200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15</xdr:col>
                    <xdr:colOff>0</xdr:colOff>
                    <xdr:row>8</xdr:row>
                    <xdr:rowOff>19050</xdr:rowOff>
                  </from>
                  <to>
                    <xdr:col>20</xdr:col>
                    <xdr:colOff>28575</xdr:colOff>
                    <xdr:row>9</xdr:row>
                    <xdr:rowOff>114300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49</xdr:col>
                    <xdr:colOff>66675</xdr:colOff>
                    <xdr:row>11</xdr:row>
                    <xdr:rowOff>38100</xdr:rowOff>
                  </from>
                  <to>
                    <xdr:col>54</xdr:col>
                    <xdr:colOff>76200</xdr:colOff>
                    <xdr:row>12</xdr:row>
                    <xdr:rowOff>76200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25</xdr:col>
                    <xdr:colOff>95250</xdr:colOff>
                    <xdr:row>11</xdr:row>
                    <xdr:rowOff>209550</xdr:rowOff>
                  </from>
                  <to>
                    <xdr:col>45</xdr:col>
                    <xdr:colOff>0</xdr:colOff>
                    <xdr:row>13</xdr:row>
                    <xdr:rowOff>66675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46</xdr:col>
                    <xdr:colOff>123825</xdr:colOff>
                    <xdr:row>11</xdr:row>
                    <xdr:rowOff>228600</xdr:rowOff>
                  </from>
                  <to>
                    <xdr:col>54</xdr:col>
                    <xdr:colOff>95250</xdr:colOff>
                    <xdr:row>13</xdr:row>
                    <xdr:rowOff>47625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18</xdr:col>
                    <xdr:colOff>9525</xdr:colOff>
                    <xdr:row>11</xdr:row>
                    <xdr:rowOff>266700</xdr:rowOff>
                  </from>
                  <to>
                    <xdr:col>25</xdr:col>
                    <xdr:colOff>9525</xdr:colOff>
                    <xdr:row>13</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26</xdr:col>
                    <xdr:colOff>66675</xdr:colOff>
                    <xdr:row>8</xdr:row>
                    <xdr:rowOff>38100</xdr:rowOff>
                  </from>
                  <to>
                    <xdr:col>30</xdr:col>
                    <xdr:colOff>95250</xdr:colOff>
                    <xdr:row>9</xdr:row>
                    <xdr:rowOff>76200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18</xdr:col>
                    <xdr:colOff>9525</xdr:colOff>
                    <xdr:row>12</xdr:row>
                    <xdr:rowOff>257175</xdr:rowOff>
                  </from>
                  <to>
                    <xdr:col>24</xdr:col>
                    <xdr:colOff>28575</xdr:colOff>
                    <xdr:row>14</xdr:row>
                    <xdr:rowOff>66675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24</xdr:col>
                    <xdr:colOff>76200</xdr:colOff>
                    <xdr:row>12</xdr:row>
                    <xdr:rowOff>257175</xdr:rowOff>
                  </from>
                  <to>
                    <xdr:col>29</xdr:col>
                    <xdr:colOff>123825</xdr:colOff>
                    <xdr:row>14</xdr:row>
                    <xdr:rowOff>47625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39</xdr:col>
                    <xdr:colOff>66675</xdr:colOff>
                    <xdr:row>47</xdr:row>
                    <xdr:rowOff>0</xdr:rowOff>
                  </from>
                  <to>
                    <xdr:col>48</xdr:col>
                    <xdr:colOff>38100</xdr:colOff>
                    <xdr:row>48</xdr:row>
                    <xdr:rowOff>38100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39</xdr:col>
                    <xdr:colOff>66675</xdr:colOff>
                    <xdr:row>48</xdr:row>
                    <xdr:rowOff>38100</xdr:rowOff>
                  </from>
                  <to>
                    <xdr:col>47</xdr:col>
                    <xdr:colOff>57150</xdr:colOff>
                    <xdr:row>50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DB2F74E3-718B-46F5-A529-8CDE2E8C34E3}">
          <x14:formula1>
            <xm:f>入力シート!$AP$1:$AP$2</xm:f>
          </x14:formula1>
          <xm:sqref>AM10:AO10</xm:sqref>
        </x14:dataValidation>
        <x14:dataValidation type="list" allowBlank="1" showInputMessage="1" showErrorMessage="1" xr:uid="{A309CA7E-21F9-462A-9A4B-479063AD8514}">
          <x14:formula1>
            <xm:f>入力シート!$AQ$1:$AQ$2</xm:f>
          </x14:formula1>
          <xm:sqref>C16:K16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012F2-46F1-466A-9608-598745159564}">
  <dimension ref="A1:DJ130"/>
  <sheetViews>
    <sheetView tabSelected="1" view="pageBreakPreview" zoomScaleNormal="100" zoomScaleSheetLayoutView="100" workbookViewId="0">
      <selection activeCell="U14" sqref="U14:BC14"/>
    </sheetView>
  </sheetViews>
  <sheetFormatPr defaultColWidth="1.75" defaultRowHeight="26.25" customHeight="1" x14ac:dyDescent="0.15"/>
  <cols>
    <col min="1" max="12" width="1.5" style="62" customWidth="1"/>
    <col min="13" max="101" width="1.75" style="62"/>
    <col min="102" max="102" width="9.125" style="62" customWidth="1"/>
    <col min="103" max="103" width="42.625" style="62" customWidth="1"/>
    <col min="104" max="16384" width="1.75" style="62"/>
  </cols>
  <sheetData>
    <row r="1" spans="1:99" ht="15.6" customHeight="1" x14ac:dyDescent="0.15">
      <c r="AC1" s="647" t="s">
        <v>0</v>
      </c>
      <c r="AD1" s="648"/>
      <c r="AE1" s="653" t="s">
        <v>95</v>
      </c>
      <c r="AF1" s="654"/>
      <c r="AG1" s="654"/>
      <c r="AH1" s="654"/>
      <c r="AI1" s="655"/>
      <c r="AJ1" s="656" t="s">
        <v>46</v>
      </c>
      <c r="AK1" s="657"/>
      <c r="AL1" s="657"/>
      <c r="AM1" s="657"/>
      <c r="AN1" s="658"/>
      <c r="AO1" s="656" t="s">
        <v>45</v>
      </c>
      <c r="AP1" s="657"/>
      <c r="AQ1" s="657"/>
      <c r="AR1" s="657"/>
      <c r="AS1" s="658"/>
      <c r="AT1" s="656" t="s">
        <v>1</v>
      </c>
      <c r="AU1" s="657"/>
      <c r="AV1" s="657"/>
      <c r="AW1" s="657"/>
      <c r="AX1" s="658"/>
      <c r="AY1" s="656" t="s">
        <v>1</v>
      </c>
      <c r="AZ1" s="657"/>
      <c r="BA1" s="657"/>
      <c r="BB1" s="657"/>
      <c r="BC1" s="659"/>
      <c r="BE1" s="240"/>
      <c r="BF1" s="240"/>
    </row>
    <row r="2" spans="1:99" ht="18.95" customHeight="1" x14ac:dyDescent="0.15">
      <c r="B2" s="63"/>
      <c r="AC2" s="649"/>
      <c r="AD2" s="650"/>
      <c r="AE2" s="410"/>
      <c r="AF2" s="433"/>
      <c r="AG2" s="433"/>
      <c r="AH2" s="433"/>
      <c r="AI2" s="434"/>
      <c r="AJ2" s="639"/>
      <c r="AK2" s="640"/>
      <c r="AL2" s="640"/>
      <c r="AM2" s="640"/>
      <c r="AN2" s="641"/>
      <c r="AO2" s="639"/>
      <c r="AP2" s="640"/>
      <c r="AQ2" s="640"/>
      <c r="AR2" s="640"/>
      <c r="AS2" s="641"/>
      <c r="AT2" s="639"/>
      <c r="AU2" s="640"/>
      <c r="AV2" s="640"/>
      <c r="AW2" s="640"/>
      <c r="AX2" s="641"/>
      <c r="AY2" s="639"/>
      <c r="AZ2" s="640"/>
      <c r="BA2" s="640"/>
      <c r="BB2" s="640"/>
      <c r="BC2" s="645"/>
      <c r="BE2" s="240"/>
      <c r="BF2" s="240"/>
      <c r="BG2" s="223"/>
      <c r="BH2" s="223"/>
      <c r="BI2" s="223"/>
      <c r="BJ2" s="223"/>
      <c r="BK2" s="223"/>
      <c r="BL2" s="223"/>
      <c r="BM2" s="223"/>
      <c r="BN2" s="223"/>
      <c r="BO2" s="223"/>
      <c r="BP2" s="223"/>
      <c r="BQ2" s="223"/>
      <c r="BR2" s="223"/>
      <c r="BS2" s="223"/>
      <c r="BT2" s="223"/>
      <c r="BU2" s="223"/>
      <c r="BV2" s="223"/>
      <c r="BW2" s="223"/>
      <c r="BX2" s="223"/>
      <c r="BY2" s="223"/>
      <c r="BZ2" s="223"/>
      <c r="CA2" s="223"/>
      <c r="CB2" s="223"/>
      <c r="CC2" s="223"/>
    </row>
    <row r="3" spans="1:99" ht="18.95" customHeight="1" x14ac:dyDescent="0.15">
      <c r="AC3" s="651"/>
      <c r="AD3" s="652"/>
      <c r="AE3" s="636"/>
      <c r="AF3" s="637"/>
      <c r="AG3" s="637"/>
      <c r="AH3" s="637"/>
      <c r="AI3" s="638"/>
      <c r="AJ3" s="642"/>
      <c r="AK3" s="643"/>
      <c r="AL3" s="643"/>
      <c r="AM3" s="643"/>
      <c r="AN3" s="644"/>
      <c r="AO3" s="642"/>
      <c r="AP3" s="643"/>
      <c r="AQ3" s="643"/>
      <c r="AR3" s="643"/>
      <c r="AS3" s="644"/>
      <c r="AT3" s="642"/>
      <c r="AU3" s="643"/>
      <c r="AV3" s="643"/>
      <c r="AW3" s="643"/>
      <c r="AX3" s="644"/>
      <c r="AY3" s="642"/>
      <c r="AZ3" s="643"/>
      <c r="BA3" s="643"/>
      <c r="BB3" s="643"/>
      <c r="BC3" s="646"/>
    </row>
    <row r="4" spans="1:99" ht="9" customHeight="1" x14ac:dyDescent="0.15">
      <c r="A4" s="64"/>
      <c r="B4" s="64"/>
      <c r="C4" s="65"/>
      <c r="D4" s="65"/>
      <c r="E4" s="65"/>
      <c r="F4" s="65"/>
      <c r="G4" s="65"/>
      <c r="H4" s="65"/>
      <c r="I4" s="65"/>
      <c r="J4" s="65"/>
      <c r="K4" s="65"/>
      <c r="L4" s="65"/>
      <c r="M4" s="65"/>
      <c r="N4" s="65"/>
      <c r="O4" s="65"/>
      <c r="P4" s="65"/>
      <c r="Q4" s="65"/>
      <c r="R4" s="65"/>
      <c r="S4" s="65"/>
      <c r="T4" s="65"/>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7"/>
      <c r="AX4" s="66"/>
      <c r="AY4" s="66"/>
      <c r="AZ4" s="66"/>
      <c r="BA4" s="66"/>
      <c r="BB4" s="66"/>
      <c r="BC4" s="66"/>
    </row>
    <row r="5" spans="1:99" ht="18" customHeight="1" x14ac:dyDescent="0.15">
      <c r="A5" s="224" t="s">
        <v>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6"/>
      <c r="AM5" s="627" t="s">
        <v>123</v>
      </c>
      <c r="AN5" s="628"/>
      <c r="AO5" s="628"/>
      <c r="AP5" s="631"/>
      <c r="AQ5" s="631"/>
      <c r="AR5" s="628" t="s">
        <v>33</v>
      </c>
      <c r="AS5" s="628"/>
      <c r="AT5" s="631"/>
      <c r="AU5" s="631"/>
      <c r="AV5" s="628" t="s">
        <v>36</v>
      </c>
      <c r="AW5" s="628"/>
      <c r="AX5" s="631"/>
      <c r="AY5" s="631"/>
      <c r="AZ5" s="628" t="s">
        <v>37</v>
      </c>
      <c r="BA5" s="628"/>
      <c r="BB5" s="628"/>
      <c r="BC5" s="633"/>
    </row>
    <row r="6" spans="1:99" ht="10.9" customHeight="1" thickBot="1" x14ac:dyDescent="0.2">
      <c r="A6" s="236" t="s">
        <v>219</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8"/>
      <c r="AB6" s="238"/>
      <c r="AC6" s="238"/>
      <c r="AD6" s="238"/>
      <c r="AE6" s="238"/>
      <c r="AF6" s="238"/>
      <c r="AG6" s="238"/>
      <c r="AH6" s="238"/>
      <c r="AI6" s="238"/>
      <c r="AJ6" s="238"/>
      <c r="AK6" s="238"/>
      <c r="AL6" s="239"/>
      <c r="AM6" s="629"/>
      <c r="AN6" s="630"/>
      <c r="AO6" s="630"/>
      <c r="AP6" s="632"/>
      <c r="AQ6" s="632"/>
      <c r="AR6" s="630"/>
      <c r="AS6" s="630"/>
      <c r="AT6" s="632"/>
      <c r="AU6" s="632"/>
      <c r="AV6" s="630"/>
      <c r="AW6" s="630"/>
      <c r="AX6" s="632"/>
      <c r="AY6" s="632"/>
      <c r="AZ6" s="634"/>
      <c r="BA6" s="634"/>
      <c r="BB6" s="634"/>
      <c r="BC6" s="635"/>
      <c r="BD6" s="68"/>
    </row>
    <row r="7" spans="1:99" ht="23.1" customHeight="1" thickTop="1" x14ac:dyDescent="0.15">
      <c r="A7" s="241" t="s">
        <v>122</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3" t="s">
        <v>144</v>
      </c>
      <c r="AB7" s="244"/>
      <c r="AC7" s="244"/>
      <c r="AD7" s="244"/>
      <c r="AE7" s="244"/>
      <c r="AF7" s="245"/>
      <c r="AG7" s="612"/>
      <c r="AH7" s="613"/>
      <c r="AI7" s="613"/>
      <c r="AJ7" s="613"/>
      <c r="AK7" s="613"/>
      <c r="AL7" s="613"/>
      <c r="AM7" s="613"/>
      <c r="AN7" s="613"/>
      <c r="AO7" s="613"/>
      <c r="AP7" s="613"/>
      <c r="AQ7" s="614"/>
      <c r="AR7" s="249" t="s">
        <v>135</v>
      </c>
      <c r="AS7" s="250"/>
      <c r="AT7" s="615" t="s">
        <v>136</v>
      </c>
      <c r="AU7" s="616"/>
      <c r="AV7" s="616"/>
      <c r="AW7" s="616"/>
      <c r="AX7" s="616"/>
      <c r="AY7" s="616"/>
      <c r="AZ7" s="616"/>
      <c r="BA7" s="616"/>
      <c r="BB7" s="616"/>
      <c r="BC7" s="617"/>
    </row>
    <row r="8" spans="1:99" ht="11.45" customHeight="1" x14ac:dyDescent="0.15">
      <c r="A8" s="254" t="s">
        <v>3</v>
      </c>
      <c r="B8" s="255"/>
      <c r="C8" s="255"/>
      <c r="D8" s="255"/>
      <c r="E8" s="255"/>
      <c r="F8" s="255"/>
      <c r="G8" s="255"/>
      <c r="H8" s="255"/>
      <c r="I8" s="255"/>
      <c r="J8" s="255"/>
      <c r="K8" s="255"/>
      <c r="L8" s="256"/>
      <c r="M8" s="255" t="s">
        <v>4</v>
      </c>
      <c r="N8" s="255"/>
      <c r="O8" s="255"/>
      <c r="P8" s="255"/>
      <c r="Q8" s="255"/>
      <c r="R8" s="255"/>
      <c r="S8" s="255"/>
      <c r="T8" s="255"/>
      <c r="U8" s="255"/>
      <c r="V8" s="255"/>
      <c r="W8" s="255"/>
      <c r="X8" s="255"/>
      <c r="Y8" s="255"/>
      <c r="Z8" s="255"/>
      <c r="AA8" s="257" t="s">
        <v>145</v>
      </c>
      <c r="AB8" s="258"/>
      <c r="AC8" s="258"/>
      <c r="AD8" s="258"/>
      <c r="AE8" s="258"/>
      <c r="AF8" s="259"/>
      <c r="AG8" s="618"/>
      <c r="AH8" s="619"/>
      <c r="AI8" s="619"/>
      <c r="AJ8" s="619"/>
      <c r="AK8" s="619"/>
      <c r="AL8" s="619"/>
      <c r="AM8" s="619"/>
      <c r="AN8" s="619"/>
      <c r="AO8" s="619"/>
      <c r="AP8" s="619"/>
      <c r="AQ8" s="619"/>
      <c r="AR8" s="619"/>
      <c r="AS8" s="619"/>
      <c r="AT8" s="619"/>
      <c r="AU8" s="619"/>
      <c r="AV8" s="619"/>
      <c r="AW8" s="619"/>
      <c r="AX8" s="619"/>
      <c r="AY8" s="619"/>
      <c r="AZ8" s="619"/>
      <c r="BA8" s="619"/>
      <c r="BB8" s="619"/>
      <c r="BC8" s="620"/>
    </row>
    <row r="9" spans="1:99" ht="12.75" customHeight="1" x14ac:dyDescent="0.15">
      <c r="A9" s="272"/>
      <c r="B9" s="273"/>
      <c r="C9" s="273"/>
      <c r="D9" s="273"/>
      <c r="E9" s="276"/>
      <c r="F9" s="273"/>
      <c r="G9" s="276"/>
      <c r="H9" s="273"/>
      <c r="I9" s="276"/>
      <c r="J9" s="273"/>
      <c r="K9" s="273"/>
      <c r="L9" s="277"/>
      <c r="M9" s="278"/>
      <c r="N9" s="275"/>
      <c r="O9" s="274"/>
      <c r="P9" s="274"/>
      <c r="Q9" s="274"/>
      <c r="R9" s="274"/>
      <c r="S9" s="274"/>
      <c r="T9" s="274"/>
      <c r="U9" s="274"/>
      <c r="V9" s="274"/>
      <c r="W9" s="274"/>
      <c r="X9" s="274"/>
      <c r="Y9" s="275"/>
      <c r="Z9" s="275"/>
      <c r="AA9" s="257"/>
      <c r="AB9" s="258"/>
      <c r="AC9" s="258"/>
      <c r="AD9" s="258"/>
      <c r="AE9" s="258"/>
      <c r="AF9" s="259"/>
      <c r="AG9" s="621"/>
      <c r="AH9" s="622"/>
      <c r="AI9" s="622"/>
      <c r="AJ9" s="622"/>
      <c r="AK9" s="622"/>
      <c r="AL9" s="622"/>
      <c r="AM9" s="622"/>
      <c r="AN9" s="622"/>
      <c r="AO9" s="622"/>
      <c r="AP9" s="622"/>
      <c r="AQ9" s="622"/>
      <c r="AR9" s="622"/>
      <c r="AS9" s="622"/>
      <c r="AT9" s="622"/>
      <c r="AU9" s="622"/>
      <c r="AV9" s="622"/>
      <c r="AW9" s="622"/>
      <c r="AX9" s="622"/>
      <c r="AY9" s="622"/>
      <c r="AZ9" s="622"/>
      <c r="BA9" s="622"/>
      <c r="BB9" s="622"/>
      <c r="BC9" s="623"/>
    </row>
    <row r="10" spans="1:99" ht="9" customHeight="1" thickBot="1" x14ac:dyDescent="0.2">
      <c r="A10" s="159"/>
      <c r="B10" s="160"/>
      <c r="C10" s="161"/>
      <c r="D10" s="160"/>
      <c r="E10" s="161"/>
      <c r="F10" s="160"/>
      <c r="G10" s="161"/>
      <c r="H10" s="160"/>
      <c r="I10" s="162"/>
      <c r="J10" s="160"/>
      <c r="K10" s="161"/>
      <c r="L10" s="160"/>
      <c r="M10" s="163"/>
      <c r="N10" s="164"/>
      <c r="O10" s="165"/>
      <c r="P10" s="166"/>
      <c r="Q10" s="163"/>
      <c r="R10" s="164"/>
      <c r="S10" s="165"/>
      <c r="T10" s="166"/>
      <c r="U10" s="165"/>
      <c r="V10" s="166"/>
      <c r="W10" s="165"/>
      <c r="X10" s="166"/>
      <c r="Y10" s="167"/>
      <c r="Z10" s="168"/>
      <c r="AA10" s="260"/>
      <c r="AB10" s="261"/>
      <c r="AC10" s="261"/>
      <c r="AD10" s="261"/>
      <c r="AE10" s="261"/>
      <c r="AF10" s="262"/>
      <c r="AG10" s="624"/>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6"/>
    </row>
    <row r="11" spans="1:99" ht="18.75" customHeight="1" thickTop="1" x14ac:dyDescent="0.15">
      <c r="A11" s="291" t="s">
        <v>5</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3"/>
    </row>
    <row r="12" spans="1:99" ht="10.9" customHeight="1" x14ac:dyDescent="0.15">
      <c r="A12" s="294" t="s">
        <v>97</v>
      </c>
      <c r="B12" s="295"/>
      <c r="C12" s="295"/>
      <c r="D12" s="295"/>
      <c r="E12" s="295"/>
      <c r="F12" s="295"/>
      <c r="G12" s="295"/>
      <c r="H12" s="295"/>
      <c r="I12" s="295"/>
      <c r="J12" s="295"/>
      <c r="K12" s="296"/>
      <c r="L12" s="79"/>
      <c r="M12" s="79"/>
      <c r="N12" s="79"/>
      <c r="P12" s="79"/>
      <c r="Q12" s="79"/>
      <c r="R12" s="79"/>
      <c r="S12" s="79"/>
      <c r="T12" s="79"/>
      <c r="U12" s="79"/>
      <c r="V12" s="79"/>
      <c r="W12" s="79"/>
      <c r="X12" s="79"/>
      <c r="Y12" s="79"/>
      <c r="Z12" s="79"/>
      <c r="AA12" s="79"/>
      <c r="AC12" s="41"/>
      <c r="AD12" s="41"/>
      <c r="AE12" s="602" t="s">
        <v>117</v>
      </c>
      <c r="AF12" s="604"/>
      <c r="AG12" s="604"/>
      <c r="AH12" s="604"/>
      <c r="AI12" s="604"/>
      <c r="AJ12" s="604"/>
      <c r="AK12" s="604"/>
      <c r="AL12" s="606" t="s">
        <v>49</v>
      </c>
      <c r="AM12" s="608" t="s">
        <v>32</v>
      </c>
      <c r="AN12" s="609"/>
      <c r="AO12" s="609"/>
      <c r="AP12" s="609"/>
      <c r="AQ12" s="609"/>
      <c r="AR12" s="609"/>
      <c r="AS12" s="609"/>
      <c r="AT12" s="79"/>
      <c r="AU12" s="79"/>
      <c r="AV12" s="79"/>
      <c r="AW12" s="79"/>
      <c r="AX12" s="79"/>
      <c r="AY12" s="79"/>
      <c r="AZ12" s="79"/>
      <c r="BA12" s="79"/>
      <c r="BB12" s="79"/>
      <c r="BC12" s="80"/>
    </row>
    <row r="13" spans="1:99" ht="13.5" customHeight="1" x14ac:dyDescent="0.15">
      <c r="A13" s="297"/>
      <c r="B13" s="298"/>
      <c r="C13" s="298"/>
      <c r="D13" s="298"/>
      <c r="E13" s="298"/>
      <c r="F13" s="298"/>
      <c r="G13" s="298"/>
      <c r="H13" s="298"/>
      <c r="I13" s="298"/>
      <c r="J13" s="298"/>
      <c r="K13" s="299"/>
      <c r="L13" s="81"/>
      <c r="M13" s="81"/>
      <c r="N13" s="81"/>
      <c r="O13" s="184"/>
      <c r="P13" s="81"/>
      <c r="Q13" s="81"/>
      <c r="R13" s="81"/>
      <c r="S13" s="81"/>
      <c r="T13" s="81"/>
      <c r="U13" s="81"/>
      <c r="V13" s="81"/>
      <c r="W13" s="81"/>
      <c r="X13" s="81"/>
      <c r="Y13" s="81"/>
      <c r="Z13" s="81"/>
      <c r="AA13" s="81"/>
      <c r="AC13" s="42"/>
      <c r="AD13" s="42"/>
      <c r="AE13" s="603"/>
      <c r="AF13" s="605"/>
      <c r="AG13" s="605"/>
      <c r="AH13" s="605"/>
      <c r="AI13" s="605"/>
      <c r="AJ13" s="605"/>
      <c r="AK13" s="605"/>
      <c r="AL13" s="607"/>
      <c r="AM13" s="610" t="s">
        <v>123</v>
      </c>
      <c r="AN13" s="597"/>
      <c r="AO13" s="597"/>
      <c r="AP13" s="611">
        <v>4</v>
      </c>
      <c r="AQ13" s="611"/>
      <c r="AR13" s="611"/>
      <c r="AS13" s="597" t="s">
        <v>33</v>
      </c>
      <c r="AT13" s="597"/>
      <c r="AU13" s="611">
        <v>4</v>
      </c>
      <c r="AV13" s="611"/>
      <c r="AW13" s="611"/>
      <c r="AX13" s="597" t="s">
        <v>35</v>
      </c>
      <c r="AY13" s="597"/>
      <c r="AZ13" s="598">
        <v>1</v>
      </c>
      <c r="BA13" s="598"/>
      <c r="BB13" s="597" t="s">
        <v>34</v>
      </c>
      <c r="BC13" s="599"/>
    </row>
    <row r="14" spans="1:99" ht="21.95" customHeight="1" x14ac:dyDescent="0.15">
      <c r="A14" s="281" t="s">
        <v>6</v>
      </c>
      <c r="B14" s="282"/>
      <c r="C14" s="282"/>
      <c r="D14" s="282"/>
      <c r="E14" s="282"/>
      <c r="F14" s="282"/>
      <c r="G14" s="282"/>
      <c r="H14" s="282"/>
      <c r="I14" s="282"/>
      <c r="J14" s="282"/>
      <c r="K14" s="283"/>
      <c r="L14" s="588" t="s">
        <v>50</v>
      </c>
      <c r="M14" s="589"/>
      <c r="N14" s="590"/>
      <c r="O14" s="590"/>
      <c r="P14" s="84" t="s">
        <v>51</v>
      </c>
      <c r="Q14" s="590"/>
      <c r="R14" s="590"/>
      <c r="S14" s="590"/>
      <c r="T14" s="591"/>
      <c r="U14" s="592"/>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1"/>
    </row>
    <row r="15" spans="1:99" ht="21.95" customHeight="1" x14ac:dyDescent="0.15">
      <c r="A15" s="310" t="s">
        <v>7</v>
      </c>
      <c r="B15" s="311"/>
      <c r="C15" s="311"/>
      <c r="D15" s="311"/>
      <c r="E15" s="311"/>
      <c r="F15" s="311"/>
      <c r="G15" s="311"/>
      <c r="H15" s="311"/>
      <c r="I15" s="311"/>
      <c r="J15" s="311"/>
      <c r="K15" s="312"/>
      <c r="L15" s="588" t="s">
        <v>50</v>
      </c>
      <c r="M15" s="589"/>
      <c r="N15" s="590"/>
      <c r="O15" s="590"/>
      <c r="P15" s="84" t="s">
        <v>51</v>
      </c>
      <c r="Q15" s="590"/>
      <c r="R15" s="590"/>
      <c r="S15" s="590"/>
      <c r="T15" s="591"/>
      <c r="U15" s="592"/>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4"/>
      <c r="AX15" s="85"/>
      <c r="AY15" s="86"/>
      <c r="AZ15" s="86"/>
      <c r="BA15" s="86"/>
      <c r="BB15" s="86"/>
      <c r="BC15" s="87"/>
      <c r="BK15" s="88"/>
      <c r="BL15" s="88"/>
      <c r="BM15" s="88"/>
      <c r="BN15" s="88"/>
      <c r="BO15" s="88"/>
      <c r="BP15" s="88"/>
      <c r="BQ15" s="88"/>
      <c r="BR15" s="88"/>
      <c r="BS15" s="88"/>
      <c r="BT15" s="89"/>
      <c r="BU15" s="89"/>
      <c r="BV15" s="89"/>
      <c r="BW15" s="89"/>
      <c r="BX15" s="89"/>
      <c r="BY15" s="89"/>
      <c r="BZ15" s="89"/>
      <c r="CA15" s="89"/>
      <c r="CB15" s="89"/>
      <c r="CC15" s="89"/>
      <c r="CD15" s="89"/>
      <c r="CE15" s="89"/>
      <c r="CF15" s="68"/>
      <c r="CG15" s="68"/>
      <c r="CH15" s="68"/>
      <c r="CI15" s="68"/>
      <c r="CJ15" s="68"/>
      <c r="CK15" s="68"/>
      <c r="CL15" s="68"/>
      <c r="CM15" s="68"/>
      <c r="CN15" s="68"/>
      <c r="CO15" s="68"/>
      <c r="CP15" s="68"/>
      <c r="CQ15" s="68"/>
      <c r="CR15" s="68"/>
      <c r="CS15" s="68"/>
      <c r="CT15" s="68"/>
      <c r="CU15" s="68"/>
    </row>
    <row r="16" spans="1:99" ht="21.95" customHeight="1" x14ac:dyDescent="0.15">
      <c r="A16" s="318" t="s">
        <v>120</v>
      </c>
      <c r="B16" s="319"/>
      <c r="C16" s="319"/>
      <c r="D16" s="319"/>
      <c r="E16" s="319"/>
      <c r="F16" s="319"/>
      <c r="G16" s="319"/>
      <c r="H16" s="319"/>
      <c r="I16" s="319"/>
      <c r="J16" s="319"/>
      <c r="K16" s="320"/>
      <c r="L16" s="595" t="s">
        <v>109</v>
      </c>
      <c r="M16" s="596"/>
      <c r="N16" s="596"/>
      <c r="O16" s="596"/>
      <c r="P16" s="596"/>
      <c r="Q16" s="596"/>
      <c r="R16" s="596"/>
      <c r="T16" s="88"/>
      <c r="U16" s="88"/>
      <c r="V16" s="88"/>
      <c r="W16" s="88"/>
      <c r="X16" s="88"/>
      <c r="Y16" s="88"/>
      <c r="Z16" s="88"/>
      <c r="AA16" s="88"/>
      <c r="AB16" s="89"/>
      <c r="AC16" s="89"/>
      <c r="AD16" s="89"/>
      <c r="AE16" s="89"/>
      <c r="AF16" s="89"/>
      <c r="AG16" s="89"/>
      <c r="AH16" s="89"/>
      <c r="AI16" s="89"/>
      <c r="AJ16" s="89"/>
      <c r="AK16" s="89"/>
      <c r="AL16" s="89"/>
      <c r="AM16" s="89"/>
      <c r="AN16" s="68"/>
      <c r="AO16" s="68"/>
      <c r="AP16" s="68"/>
      <c r="AQ16" s="68"/>
      <c r="AR16" s="68"/>
      <c r="AS16" s="68"/>
      <c r="AT16" s="68"/>
      <c r="AU16" s="171"/>
      <c r="AV16" s="171"/>
      <c r="AW16" s="171"/>
      <c r="AX16" s="171"/>
      <c r="AY16" s="171"/>
      <c r="AZ16" s="171"/>
      <c r="BA16" s="171"/>
      <c r="BB16" s="171"/>
      <c r="BC16" s="90"/>
    </row>
    <row r="17" spans="1:114" ht="21.95" customHeight="1" thickBot="1" x14ac:dyDescent="0.2">
      <c r="A17" s="324" t="s">
        <v>118</v>
      </c>
      <c r="B17" s="325"/>
      <c r="C17" s="325"/>
      <c r="D17" s="325"/>
      <c r="E17" s="325"/>
      <c r="F17" s="325"/>
      <c r="G17" s="325"/>
      <c r="H17" s="325"/>
      <c r="I17" s="325"/>
      <c r="J17" s="325"/>
      <c r="K17" s="326"/>
      <c r="L17" s="583" t="s">
        <v>119</v>
      </c>
      <c r="M17" s="584"/>
      <c r="N17" s="584"/>
      <c r="O17" s="584"/>
      <c r="P17" s="584"/>
      <c r="Q17" s="584"/>
      <c r="R17" s="584"/>
      <c r="S17" s="91"/>
      <c r="T17" s="92"/>
      <c r="U17" s="92"/>
      <c r="V17" s="92"/>
      <c r="W17" s="92"/>
      <c r="X17" s="92"/>
      <c r="Y17" s="92"/>
      <c r="Z17" s="92"/>
      <c r="AA17" s="92"/>
      <c r="AB17" s="93"/>
      <c r="AC17" s="93"/>
      <c r="AD17" s="93"/>
      <c r="AE17" s="585" t="s">
        <v>131</v>
      </c>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7"/>
    </row>
    <row r="18" spans="1:114" ht="21.95" customHeight="1" thickTop="1" x14ac:dyDescent="0.15">
      <c r="A18" s="332" t="s">
        <v>8</v>
      </c>
      <c r="B18" s="333"/>
      <c r="C18" s="334" t="s">
        <v>9</v>
      </c>
      <c r="D18" s="334"/>
      <c r="E18" s="334"/>
      <c r="F18" s="334"/>
      <c r="G18" s="334"/>
      <c r="H18" s="334"/>
      <c r="I18" s="334"/>
      <c r="J18" s="334"/>
      <c r="K18" s="335"/>
      <c r="L18" s="336" t="s">
        <v>10</v>
      </c>
      <c r="M18" s="337"/>
      <c r="N18" s="337"/>
      <c r="O18" s="337"/>
      <c r="P18" s="337"/>
      <c r="Q18" s="337"/>
      <c r="R18" s="337"/>
      <c r="S18" s="337"/>
      <c r="T18" s="337"/>
      <c r="U18" s="337"/>
      <c r="V18" s="337"/>
      <c r="W18" s="337"/>
      <c r="X18" s="337"/>
      <c r="Y18" s="337"/>
      <c r="Z18" s="337"/>
      <c r="AA18" s="337"/>
      <c r="AB18" s="337"/>
      <c r="AC18" s="337"/>
      <c r="AD18" s="338"/>
      <c r="AE18" s="339" t="s">
        <v>11</v>
      </c>
      <c r="AF18" s="340"/>
      <c r="AG18" s="340"/>
      <c r="AH18" s="340"/>
      <c r="AI18" s="341"/>
      <c r="AJ18" s="342" t="s">
        <v>12</v>
      </c>
      <c r="AK18" s="343"/>
      <c r="AL18" s="343"/>
      <c r="AM18" s="343"/>
      <c r="AN18" s="344"/>
      <c r="AO18" s="342" t="s">
        <v>13</v>
      </c>
      <c r="AP18" s="343"/>
      <c r="AQ18" s="343"/>
      <c r="AR18" s="343"/>
      <c r="AS18" s="344"/>
      <c r="AT18" s="342" t="s">
        <v>14</v>
      </c>
      <c r="AU18" s="343"/>
      <c r="AV18" s="343"/>
      <c r="AW18" s="343"/>
      <c r="AX18" s="344"/>
      <c r="AY18" s="345" t="s">
        <v>15</v>
      </c>
      <c r="AZ18" s="343"/>
      <c r="BA18" s="343"/>
      <c r="BB18" s="343"/>
      <c r="BC18" s="343"/>
    </row>
    <row r="19" spans="1:114" ht="18.95" customHeight="1" x14ac:dyDescent="0.15">
      <c r="A19" s="346">
        <v>1</v>
      </c>
      <c r="B19" s="347"/>
      <c r="C19" s="582"/>
      <c r="D19" s="371"/>
      <c r="E19" s="371"/>
      <c r="F19" s="371"/>
      <c r="G19" s="371"/>
      <c r="H19" s="371"/>
      <c r="I19" s="371"/>
      <c r="J19" s="371"/>
      <c r="K19" s="372"/>
      <c r="L19" s="450" t="s">
        <v>16</v>
      </c>
      <c r="M19" s="451"/>
      <c r="N19" s="451"/>
      <c r="O19" s="451"/>
      <c r="P19" s="451"/>
      <c r="Q19" s="451"/>
      <c r="R19" s="451"/>
      <c r="S19" s="451"/>
      <c r="T19" s="375" t="s">
        <v>17</v>
      </c>
      <c r="U19" s="375"/>
      <c r="V19" s="374"/>
      <c r="W19" s="374"/>
      <c r="X19" s="374"/>
      <c r="Y19" s="374"/>
      <c r="Z19" s="374"/>
      <c r="AA19" s="374"/>
      <c r="AB19" s="374"/>
      <c r="AC19" s="374"/>
      <c r="AD19" s="376"/>
      <c r="AE19" s="181"/>
      <c r="AF19" s="153"/>
      <c r="AG19" s="95" t="s">
        <v>31</v>
      </c>
      <c r="AH19" s="356" t="s">
        <v>30</v>
      </c>
      <c r="AI19" s="357"/>
      <c r="AJ19" s="358"/>
      <c r="AK19" s="359"/>
      <c r="AL19" s="359"/>
      <c r="AM19" s="359"/>
      <c r="AN19" s="360"/>
      <c r="AO19" s="358"/>
      <c r="AP19" s="359"/>
      <c r="AQ19" s="359"/>
      <c r="AR19" s="359"/>
      <c r="AS19" s="360"/>
      <c r="AT19" s="361"/>
      <c r="AU19" s="362"/>
      <c r="AV19" s="362"/>
      <c r="AW19" s="362"/>
      <c r="AX19" s="363"/>
      <c r="AY19" s="364"/>
      <c r="AZ19" s="365"/>
      <c r="BA19" s="365"/>
      <c r="BB19" s="365"/>
      <c r="BC19" s="365"/>
    </row>
    <row r="20" spans="1:114" ht="18.95" customHeight="1" x14ac:dyDescent="0.15">
      <c r="A20" s="346">
        <v>2</v>
      </c>
      <c r="B20" s="347"/>
      <c r="C20" s="370"/>
      <c r="D20" s="371"/>
      <c r="E20" s="371"/>
      <c r="F20" s="371"/>
      <c r="G20" s="371"/>
      <c r="H20" s="371"/>
      <c r="I20" s="371"/>
      <c r="J20" s="371"/>
      <c r="K20" s="372"/>
      <c r="L20" s="373"/>
      <c r="M20" s="374"/>
      <c r="N20" s="374"/>
      <c r="O20" s="374"/>
      <c r="P20" s="374"/>
      <c r="Q20" s="374"/>
      <c r="R20" s="374"/>
      <c r="S20" s="374"/>
      <c r="T20" s="375" t="s">
        <v>17</v>
      </c>
      <c r="U20" s="375"/>
      <c r="V20" s="374"/>
      <c r="W20" s="374"/>
      <c r="X20" s="374"/>
      <c r="Y20" s="374"/>
      <c r="Z20" s="374"/>
      <c r="AA20" s="374"/>
      <c r="AB20" s="374"/>
      <c r="AC20" s="374"/>
      <c r="AD20" s="376"/>
      <c r="AE20" s="181"/>
      <c r="AF20" s="153"/>
      <c r="AG20" s="95" t="s">
        <v>31</v>
      </c>
      <c r="AH20" s="356" t="s">
        <v>30</v>
      </c>
      <c r="AI20" s="357"/>
      <c r="AJ20" s="361"/>
      <c r="AK20" s="362"/>
      <c r="AL20" s="362"/>
      <c r="AM20" s="362"/>
      <c r="AN20" s="363"/>
      <c r="AO20" s="361"/>
      <c r="AP20" s="362"/>
      <c r="AQ20" s="362"/>
      <c r="AR20" s="362"/>
      <c r="AS20" s="363"/>
      <c r="AT20" s="361"/>
      <c r="AU20" s="362"/>
      <c r="AV20" s="362"/>
      <c r="AW20" s="362"/>
      <c r="AX20" s="363"/>
      <c r="AY20" s="364"/>
      <c r="AZ20" s="365"/>
      <c r="BA20" s="365"/>
      <c r="BB20" s="365"/>
      <c r="BC20" s="365"/>
    </row>
    <row r="21" spans="1:114" ht="18.95" customHeight="1" x14ac:dyDescent="0.15">
      <c r="A21" s="346">
        <v>3</v>
      </c>
      <c r="B21" s="347"/>
      <c r="C21" s="370"/>
      <c r="D21" s="371"/>
      <c r="E21" s="371"/>
      <c r="F21" s="371"/>
      <c r="G21" s="371"/>
      <c r="H21" s="371"/>
      <c r="I21" s="371"/>
      <c r="J21" s="371"/>
      <c r="K21" s="372"/>
      <c r="L21" s="373"/>
      <c r="M21" s="374"/>
      <c r="N21" s="374"/>
      <c r="O21" s="374"/>
      <c r="P21" s="374"/>
      <c r="Q21" s="374"/>
      <c r="R21" s="374"/>
      <c r="S21" s="374"/>
      <c r="T21" s="375" t="s">
        <v>17</v>
      </c>
      <c r="U21" s="375"/>
      <c r="V21" s="374"/>
      <c r="W21" s="374"/>
      <c r="X21" s="374"/>
      <c r="Y21" s="374"/>
      <c r="Z21" s="374"/>
      <c r="AA21" s="374"/>
      <c r="AB21" s="374"/>
      <c r="AC21" s="374"/>
      <c r="AD21" s="376"/>
      <c r="AE21" s="181"/>
      <c r="AF21" s="153"/>
      <c r="AG21" s="95" t="s">
        <v>31</v>
      </c>
      <c r="AH21" s="356" t="s">
        <v>30</v>
      </c>
      <c r="AI21" s="357"/>
      <c r="AJ21" s="361"/>
      <c r="AK21" s="362"/>
      <c r="AL21" s="362"/>
      <c r="AM21" s="362"/>
      <c r="AN21" s="363"/>
      <c r="AO21" s="361"/>
      <c r="AP21" s="362"/>
      <c r="AQ21" s="362"/>
      <c r="AR21" s="362"/>
      <c r="AS21" s="363"/>
      <c r="AT21" s="361"/>
      <c r="AU21" s="362"/>
      <c r="AV21" s="362"/>
      <c r="AW21" s="362"/>
      <c r="AX21" s="363"/>
      <c r="AY21" s="364"/>
      <c r="AZ21" s="365"/>
      <c r="BA21" s="365"/>
      <c r="BB21" s="365"/>
      <c r="BC21" s="365"/>
      <c r="BR21" s="99"/>
      <c r="BT21" s="368"/>
      <c r="BU21" s="368"/>
      <c r="BV21" s="369"/>
      <c r="BW21" s="369"/>
      <c r="BX21" s="369"/>
      <c r="BY21" s="369"/>
      <c r="BZ21" s="369"/>
      <c r="CA21" s="369"/>
      <c r="CB21" s="369"/>
      <c r="CC21" s="369"/>
      <c r="CD21" s="369"/>
      <c r="CE21" s="369"/>
      <c r="CF21" s="369"/>
      <c r="CG21" s="369"/>
      <c r="CH21" s="369"/>
      <c r="CI21" s="369"/>
      <c r="CJ21" s="369"/>
      <c r="CK21" s="367"/>
      <c r="CL21" s="367"/>
      <c r="CM21" s="367"/>
      <c r="CN21" s="367"/>
      <c r="CO21" s="367"/>
      <c r="CP21" s="367"/>
      <c r="CQ21" s="367"/>
      <c r="CR21" s="367"/>
      <c r="CS21" s="367"/>
      <c r="CT21" s="367"/>
    </row>
    <row r="22" spans="1:114" ht="18.95" customHeight="1" x14ac:dyDescent="0.15">
      <c r="A22" s="346">
        <v>4</v>
      </c>
      <c r="B22" s="347"/>
      <c r="C22" s="370"/>
      <c r="D22" s="371"/>
      <c r="E22" s="371"/>
      <c r="F22" s="371"/>
      <c r="G22" s="371"/>
      <c r="H22" s="371"/>
      <c r="I22" s="371"/>
      <c r="J22" s="371"/>
      <c r="K22" s="372"/>
      <c r="L22" s="373"/>
      <c r="M22" s="374"/>
      <c r="N22" s="374"/>
      <c r="O22" s="374"/>
      <c r="P22" s="374"/>
      <c r="Q22" s="374"/>
      <c r="R22" s="374"/>
      <c r="S22" s="374"/>
      <c r="T22" s="375" t="s">
        <v>17</v>
      </c>
      <c r="U22" s="375"/>
      <c r="V22" s="374"/>
      <c r="W22" s="374"/>
      <c r="X22" s="374"/>
      <c r="Y22" s="374"/>
      <c r="Z22" s="374"/>
      <c r="AA22" s="374"/>
      <c r="AB22" s="374"/>
      <c r="AC22" s="374"/>
      <c r="AD22" s="376"/>
      <c r="AE22" s="181"/>
      <c r="AF22" s="153"/>
      <c r="AG22" s="95" t="s">
        <v>31</v>
      </c>
      <c r="AH22" s="356" t="s">
        <v>30</v>
      </c>
      <c r="AI22" s="357"/>
      <c r="AJ22" s="361"/>
      <c r="AK22" s="362"/>
      <c r="AL22" s="362"/>
      <c r="AM22" s="362"/>
      <c r="AN22" s="363"/>
      <c r="AO22" s="361"/>
      <c r="AP22" s="362"/>
      <c r="AQ22" s="362"/>
      <c r="AR22" s="362"/>
      <c r="AS22" s="363"/>
      <c r="AT22" s="361"/>
      <c r="AU22" s="362"/>
      <c r="AV22" s="362"/>
      <c r="AW22" s="362"/>
      <c r="AX22" s="363"/>
      <c r="AY22" s="364"/>
      <c r="AZ22" s="365"/>
      <c r="BA22" s="365"/>
      <c r="BB22" s="365"/>
      <c r="BC22" s="365"/>
      <c r="BT22" s="368"/>
      <c r="BU22" s="368"/>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row>
    <row r="23" spans="1:114" ht="18.95" customHeight="1" x14ac:dyDescent="0.15">
      <c r="A23" s="346">
        <v>5</v>
      </c>
      <c r="B23" s="347"/>
      <c r="C23" s="370"/>
      <c r="D23" s="371"/>
      <c r="E23" s="371"/>
      <c r="F23" s="371"/>
      <c r="G23" s="371"/>
      <c r="H23" s="371"/>
      <c r="I23" s="371"/>
      <c r="J23" s="371"/>
      <c r="K23" s="372"/>
      <c r="L23" s="373"/>
      <c r="M23" s="374"/>
      <c r="N23" s="374"/>
      <c r="O23" s="374"/>
      <c r="P23" s="374"/>
      <c r="Q23" s="374"/>
      <c r="R23" s="374"/>
      <c r="S23" s="374"/>
      <c r="T23" s="375" t="s">
        <v>17</v>
      </c>
      <c r="U23" s="375"/>
      <c r="V23" s="374"/>
      <c r="W23" s="374"/>
      <c r="X23" s="374"/>
      <c r="Y23" s="374"/>
      <c r="Z23" s="374"/>
      <c r="AA23" s="374"/>
      <c r="AB23" s="374"/>
      <c r="AC23" s="374"/>
      <c r="AD23" s="376"/>
      <c r="AE23" s="181"/>
      <c r="AF23" s="153"/>
      <c r="AG23" s="95" t="s">
        <v>31</v>
      </c>
      <c r="AH23" s="356" t="s">
        <v>30</v>
      </c>
      <c r="AI23" s="357"/>
      <c r="AJ23" s="361"/>
      <c r="AK23" s="362"/>
      <c r="AL23" s="362"/>
      <c r="AM23" s="362"/>
      <c r="AN23" s="363"/>
      <c r="AO23" s="361"/>
      <c r="AP23" s="362"/>
      <c r="AQ23" s="362"/>
      <c r="AR23" s="362"/>
      <c r="AS23" s="363"/>
      <c r="AT23" s="361"/>
      <c r="AU23" s="362"/>
      <c r="AV23" s="362"/>
      <c r="AW23" s="362"/>
      <c r="AX23" s="363"/>
      <c r="AY23" s="364"/>
      <c r="AZ23" s="365"/>
      <c r="BA23" s="365"/>
      <c r="BB23" s="365"/>
      <c r="BC23" s="365"/>
      <c r="BT23" s="368"/>
      <c r="BU23" s="368"/>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row>
    <row r="24" spans="1:114" ht="18.95" customHeight="1" thickBot="1" x14ac:dyDescent="0.2">
      <c r="A24" s="377"/>
      <c r="B24" s="378"/>
      <c r="C24" s="379"/>
      <c r="D24" s="380"/>
      <c r="E24" s="380"/>
      <c r="F24" s="380"/>
      <c r="G24" s="380"/>
      <c r="H24" s="380"/>
      <c r="I24" s="380"/>
      <c r="J24" s="380"/>
      <c r="K24" s="381"/>
      <c r="L24" s="379"/>
      <c r="M24" s="380"/>
      <c r="N24" s="380"/>
      <c r="O24" s="380"/>
      <c r="P24" s="380"/>
      <c r="Q24" s="380"/>
      <c r="R24" s="380"/>
      <c r="S24" s="380"/>
      <c r="T24" s="382" t="s">
        <v>17</v>
      </c>
      <c r="U24" s="382"/>
      <c r="V24" s="379"/>
      <c r="W24" s="380"/>
      <c r="X24" s="380"/>
      <c r="Y24" s="380"/>
      <c r="Z24" s="380"/>
      <c r="AA24" s="380"/>
      <c r="AB24" s="380"/>
      <c r="AC24" s="380"/>
      <c r="AD24" s="383"/>
      <c r="AE24" s="154"/>
      <c r="AF24" s="155"/>
      <c r="AG24" s="98" t="s">
        <v>31</v>
      </c>
      <c r="AH24" s="356" t="s">
        <v>30</v>
      </c>
      <c r="AI24" s="357"/>
      <c r="AJ24" s="384"/>
      <c r="AK24" s="385"/>
      <c r="AL24" s="385"/>
      <c r="AM24" s="385"/>
      <c r="AN24" s="386"/>
      <c r="AO24" s="384"/>
      <c r="AP24" s="385"/>
      <c r="AQ24" s="385"/>
      <c r="AR24" s="385"/>
      <c r="AS24" s="386"/>
      <c r="AT24" s="384"/>
      <c r="AU24" s="385"/>
      <c r="AV24" s="385"/>
      <c r="AW24" s="385"/>
      <c r="AX24" s="386"/>
      <c r="AY24" s="390"/>
      <c r="AZ24" s="391"/>
      <c r="BA24" s="391"/>
      <c r="BB24" s="391"/>
      <c r="BC24" s="391"/>
    </row>
    <row r="25" spans="1:114" ht="18.95" customHeight="1" thickTop="1" x14ac:dyDescent="0.15">
      <c r="A25" s="392" t="s">
        <v>96</v>
      </c>
      <c r="B25" s="393"/>
      <c r="C25" s="393"/>
      <c r="D25" s="393"/>
      <c r="E25" s="393"/>
      <c r="F25" s="393"/>
      <c r="G25" s="393"/>
      <c r="H25" s="393"/>
      <c r="I25" s="393"/>
      <c r="J25" s="393"/>
      <c r="K25" s="394"/>
      <c r="L25" s="242"/>
      <c r="M25" s="242"/>
      <c r="N25" s="242"/>
      <c r="O25" s="242"/>
      <c r="P25" s="242"/>
      <c r="Q25" s="242"/>
      <c r="R25" s="395"/>
      <c r="S25" s="396" t="s">
        <v>18</v>
      </c>
      <c r="T25" s="397"/>
      <c r="U25" s="397"/>
      <c r="V25" s="397"/>
      <c r="W25" s="397"/>
      <c r="X25" s="397"/>
      <c r="Y25" s="397"/>
      <c r="Z25" s="397"/>
      <c r="AA25" s="397"/>
      <c r="AB25" s="397"/>
      <c r="AC25" s="397"/>
      <c r="AD25" s="398"/>
      <c r="AE25" s="399"/>
      <c r="AF25" s="400"/>
      <c r="AG25" s="400"/>
      <c r="AH25" s="400"/>
      <c r="AI25" s="401"/>
      <c r="AJ25" s="402"/>
      <c r="AK25" s="403"/>
      <c r="AL25" s="403"/>
      <c r="AM25" s="403"/>
      <c r="AN25" s="404"/>
      <c r="AO25" s="402"/>
      <c r="AP25" s="403"/>
      <c r="AQ25" s="403"/>
      <c r="AR25" s="403"/>
      <c r="AS25" s="404"/>
      <c r="AT25" s="405"/>
      <c r="AU25" s="406"/>
      <c r="AV25" s="406"/>
      <c r="AW25" s="406"/>
      <c r="AX25" s="407"/>
      <c r="AY25" s="408"/>
      <c r="AZ25" s="409"/>
      <c r="BA25" s="409"/>
      <c r="BB25" s="409"/>
      <c r="BC25" s="409"/>
      <c r="BS25" s="387"/>
      <c r="BT25" s="387"/>
      <c r="BU25" s="387"/>
      <c r="BV25" s="387"/>
      <c r="BW25" s="387"/>
      <c r="BX25" s="387"/>
      <c r="BY25" s="387"/>
      <c r="BZ25" s="388"/>
      <c r="CA25" s="388"/>
      <c r="CB25" s="388"/>
      <c r="CC25" s="388"/>
      <c r="CD25" s="388"/>
      <c r="CE25" s="388"/>
      <c r="CF25" s="388"/>
      <c r="CG25" s="388"/>
      <c r="CH25" s="388"/>
      <c r="CI25" s="388"/>
      <c r="CJ25" s="388"/>
      <c r="CK25" s="388"/>
      <c r="CL25" s="388"/>
      <c r="CM25" s="388"/>
      <c r="CN25" s="388"/>
      <c r="CO25" s="388"/>
      <c r="CP25" s="388"/>
      <c r="CQ25" s="388"/>
      <c r="CR25" s="388"/>
      <c r="CS25" s="389"/>
      <c r="CT25" s="389"/>
      <c r="CU25" s="389"/>
      <c r="CV25" s="389"/>
      <c r="CW25" s="389"/>
      <c r="CX25" s="389"/>
      <c r="CY25" s="389"/>
      <c r="CZ25" s="389"/>
      <c r="DA25" s="389"/>
      <c r="DB25" s="389"/>
      <c r="DC25" s="389"/>
      <c r="DD25" s="389"/>
      <c r="DE25" s="389"/>
      <c r="DF25" s="389"/>
      <c r="DG25" s="389"/>
      <c r="DH25" s="389"/>
      <c r="DI25" s="389"/>
      <c r="DJ25" s="389"/>
    </row>
    <row r="26" spans="1:114" ht="4.5" customHeight="1" x14ac:dyDescent="0.15">
      <c r="A26" s="420" t="s">
        <v>108</v>
      </c>
      <c r="B26" s="421"/>
      <c r="C26" s="421"/>
      <c r="D26" s="421"/>
      <c r="E26" s="421"/>
      <c r="F26" s="421"/>
      <c r="G26" s="421"/>
      <c r="H26" s="421"/>
      <c r="I26" s="421"/>
      <c r="J26" s="421"/>
      <c r="K26" s="421"/>
      <c r="L26" s="421"/>
      <c r="M26" s="421"/>
      <c r="N26" s="421"/>
      <c r="O26" s="421"/>
      <c r="P26" s="421"/>
      <c r="Q26" s="68"/>
      <c r="R26" s="68"/>
      <c r="S26" s="424" t="s">
        <v>104</v>
      </c>
      <c r="T26" s="411"/>
      <c r="U26" s="411"/>
      <c r="V26" s="411"/>
      <c r="W26" s="411"/>
      <c r="X26" s="411"/>
      <c r="Y26" s="411"/>
      <c r="Z26" s="411"/>
      <c r="AA26" s="411"/>
      <c r="AB26" s="411"/>
      <c r="AC26" s="411"/>
      <c r="AD26" s="425"/>
      <c r="AE26" s="427"/>
      <c r="AF26" s="428"/>
      <c r="AG26" s="428"/>
      <c r="AH26" s="428"/>
      <c r="AI26" s="429"/>
      <c r="AJ26" s="410"/>
      <c r="AK26" s="433"/>
      <c r="AL26" s="433"/>
      <c r="AM26" s="433"/>
      <c r="AN26" s="434"/>
      <c r="AO26" s="410"/>
      <c r="AP26" s="433"/>
      <c r="AQ26" s="433"/>
      <c r="AR26" s="433"/>
      <c r="AS26" s="434"/>
      <c r="AT26" s="410"/>
      <c r="AU26" s="411"/>
      <c r="AV26" s="411"/>
      <c r="AW26" s="411"/>
      <c r="AX26" s="425"/>
      <c r="AY26" s="410"/>
      <c r="AZ26" s="411"/>
      <c r="BA26" s="411"/>
      <c r="BB26" s="411"/>
      <c r="BC26" s="412"/>
      <c r="BS26" s="416"/>
      <c r="BT26" s="416"/>
      <c r="BU26" s="416"/>
      <c r="BV26" s="416"/>
      <c r="BW26" s="416"/>
      <c r="BX26" s="416"/>
      <c r="BY26" s="416"/>
      <c r="BZ26" s="387"/>
      <c r="CA26" s="387"/>
      <c r="CB26" s="387"/>
      <c r="CC26" s="387"/>
      <c r="CD26" s="387"/>
      <c r="CE26" s="387"/>
      <c r="CF26" s="387"/>
      <c r="CG26" s="387"/>
      <c r="CH26" s="417"/>
      <c r="CI26" s="417"/>
      <c r="CJ26" s="418"/>
      <c r="CK26" s="418"/>
      <c r="CL26" s="418"/>
      <c r="CM26" s="418"/>
      <c r="CN26" s="418"/>
      <c r="CO26" s="418"/>
      <c r="CP26" s="418"/>
      <c r="CQ26" s="418"/>
      <c r="CR26" s="418"/>
      <c r="CS26" s="419"/>
      <c r="CT26" s="419"/>
      <c r="CU26" s="419"/>
      <c r="CV26" s="419"/>
      <c r="CW26" s="419"/>
      <c r="CX26" s="387"/>
      <c r="CY26" s="387"/>
      <c r="CZ26" s="387"/>
      <c r="DA26" s="387"/>
      <c r="DB26" s="387"/>
      <c r="DC26" s="387"/>
      <c r="DD26" s="387"/>
      <c r="DE26" s="387"/>
      <c r="DF26" s="387"/>
      <c r="DG26" s="387"/>
      <c r="DH26" s="387"/>
      <c r="DI26" s="387"/>
      <c r="DJ26" s="387"/>
    </row>
    <row r="27" spans="1:114" ht="12" customHeight="1" x14ac:dyDescent="0.15">
      <c r="A27" s="422"/>
      <c r="B27" s="423"/>
      <c r="C27" s="423"/>
      <c r="D27" s="423"/>
      <c r="E27" s="423"/>
      <c r="F27" s="423"/>
      <c r="G27" s="423"/>
      <c r="H27" s="423"/>
      <c r="I27" s="423"/>
      <c r="J27" s="423"/>
      <c r="K27" s="423"/>
      <c r="L27" s="423"/>
      <c r="M27" s="423"/>
      <c r="N27" s="423"/>
      <c r="O27" s="423"/>
      <c r="P27" s="423"/>
      <c r="Q27" s="68"/>
      <c r="R27" s="68"/>
      <c r="S27" s="413"/>
      <c r="T27" s="414"/>
      <c r="U27" s="414"/>
      <c r="V27" s="414"/>
      <c r="W27" s="414"/>
      <c r="X27" s="414"/>
      <c r="Y27" s="414"/>
      <c r="Z27" s="414"/>
      <c r="AA27" s="414"/>
      <c r="AB27" s="414"/>
      <c r="AC27" s="414"/>
      <c r="AD27" s="426"/>
      <c r="AE27" s="430"/>
      <c r="AF27" s="431"/>
      <c r="AG27" s="431"/>
      <c r="AH27" s="431"/>
      <c r="AI27" s="432"/>
      <c r="AJ27" s="435"/>
      <c r="AK27" s="436"/>
      <c r="AL27" s="436"/>
      <c r="AM27" s="436"/>
      <c r="AN27" s="437"/>
      <c r="AO27" s="435"/>
      <c r="AP27" s="436"/>
      <c r="AQ27" s="436"/>
      <c r="AR27" s="436"/>
      <c r="AS27" s="437"/>
      <c r="AT27" s="413"/>
      <c r="AU27" s="414"/>
      <c r="AV27" s="414"/>
      <c r="AW27" s="414"/>
      <c r="AX27" s="426"/>
      <c r="AY27" s="413"/>
      <c r="AZ27" s="414"/>
      <c r="BA27" s="414"/>
      <c r="BB27" s="414"/>
      <c r="BC27" s="415"/>
      <c r="BS27" s="416"/>
      <c r="BT27" s="416"/>
      <c r="BU27" s="416"/>
      <c r="BV27" s="416"/>
      <c r="BW27" s="416"/>
      <c r="BX27" s="416"/>
      <c r="BY27" s="416"/>
      <c r="BZ27" s="416"/>
      <c r="CA27" s="416"/>
      <c r="CB27" s="416"/>
      <c r="CC27" s="416"/>
      <c r="CD27" s="416"/>
      <c r="CE27" s="416"/>
      <c r="CF27" s="416"/>
      <c r="CG27" s="416"/>
      <c r="CH27" s="417"/>
      <c r="CI27" s="417"/>
      <c r="CJ27" s="418"/>
      <c r="CK27" s="418"/>
      <c r="CL27" s="418"/>
      <c r="CM27" s="418"/>
      <c r="CN27" s="418"/>
      <c r="CO27" s="418"/>
      <c r="CP27" s="418"/>
      <c r="CQ27" s="418"/>
      <c r="CR27" s="418"/>
      <c r="CS27" s="419"/>
      <c r="CT27" s="419"/>
      <c r="CU27" s="419"/>
      <c r="CV27" s="419"/>
      <c r="CW27" s="419"/>
      <c r="CX27" s="387"/>
      <c r="CY27" s="387"/>
      <c r="CZ27" s="387"/>
      <c r="DA27" s="387"/>
      <c r="DB27" s="387"/>
      <c r="DC27" s="387"/>
      <c r="DD27" s="387"/>
      <c r="DE27" s="387"/>
      <c r="DF27" s="387"/>
      <c r="DG27" s="387"/>
      <c r="DH27" s="387"/>
      <c r="DI27" s="387"/>
      <c r="DJ27" s="387"/>
    </row>
    <row r="28" spans="1:114" ht="12" customHeight="1" x14ac:dyDescent="0.15">
      <c r="A28" s="100" t="s">
        <v>19</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101"/>
      <c r="BS28" s="416"/>
      <c r="BT28" s="416"/>
      <c r="BU28" s="416"/>
      <c r="BV28" s="416"/>
      <c r="BW28" s="416"/>
      <c r="BX28" s="416"/>
      <c r="BY28" s="416"/>
      <c r="BZ28" s="416"/>
      <c r="CA28" s="416"/>
      <c r="CB28" s="416"/>
      <c r="CC28" s="416"/>
      <c r="CD28" s="416"/>
      <c r="CE28" s="416"/>
      <c r="CF28" s="416"/>
      <c r="CG28" s="416"/>
      <c r="CH28" s="417"/>
      <c r="CI28" s="417"/>
      <c r="CJ28" s="418"/>
      <c r="CK28" s="418"/>
      <c r="CL28" s="418"/>
      <c r="CM28" s="418"/>
      <c r="CN28" s="418"/>
      <c r="CO28" s="418"/>
      <c r="CP28" s="418"/>
      <c r="CQ28" s="418"/>
      <c r="CR28" s="418"/>
      <c r="CS28" s="419"/>
      <c r="CT28" s="419"/>
      <c r="CU28" s="419"/>
      <c r="CV28" s="419"/>
      <c r="CW28" s="419"/>
      <c r="CX28" s="387"/>
      <c r="CY28" s="387"/>
      <c r="CZ28" s="387"/>
      <c r="DA28" s="387"/>
      <c r="DB28" s="387"/>
      <c r="DC28" s="387"/>
      <c r="DD28" s="387"/>
      <c r="DE28" s="387"/>
      <c r="DF28" s="387"/>
      <c r="DG28" s="387"/>
      <c r="DH28" s="387"/>
      <c r="DI28" s="387"/>
      <c r="DJ28" s="387"/>
    </row>
    <row r="29" spans="1:114" ht="13.15" customHeight="1" x14ac:dyDescent="0.15">
      <c r="A29" s="102" t="s">
        <v>103</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101"/>
      <c r="BS29" s="416"/>
      <c r="BT29" s="416"/>
      <c r="BU29" s="416"/>
      <c r="BV29" s="416"/>
      <c r="BW29" s="416"/>
      <c r="BX29" s="416"/>
      <c r="BY29" s="416"/>
      <c r="BZ29" s="416"/>
      <c r="CA29" s="416"/>
      <c r="CB29" s="416"/>
      <c r="CC29" s="416"/>
      <c r="CD29" s="416"/>
      <c r="CE29" s="416"/>
      <c r="CF29" s="416"/>
      <c r="CG29" s="416"/>
      <c r="CH29" s="417"/>
      <c r="CI29" s="417"/>
      <c r="CJ29" s="418"/>
      <c r="CK29" s="418"/>
      <c r="CL29" s="418"/>
      <c r="CM29" s="418"/>
      <c r="CN29" s="418"/>
      <c r="CO29" s="418"/>
      <c r="CP29" s="418"/>
      <c r="CQ29" s="418"/>
      <c r="CR29" s="418"/>
      <c r="CS29" s="419"/>
      <c r="CT29" s="419"/>
      <c r="CU29" s="419"/>
      <c r="CV29" s="419"/>
      <c r="CW29" s="419"/>
      <c r="CX29" s="387"/>
      <c r="CY29" s="387"/>
      <c r="CZ29" s="387"/>
      <c r="DA29" s="387"/>
      <c r="DB29" s="387"/>
      <c r="DC29" s="387"/>
      <c r="DD29" s="387"/>
      <c r="DE29" s="387"/>
      <c r="DF29" s="387"/>
      <c r="DG29" s="387"/>
      <c r="DH29" s="387"/>
      <c r="DI29" s="387"/>
      <c r="DJ29" s="387"/>
    </row>
    <row r="30" spans="1:114" ht="12.75" customHeight="1" x14ac:dyDescent="0.15">
      <c r="A30" s="100" t="s">
        <v>48</v>
      </c>
      <c r="B30" s="103"/>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101"/>
      <c r="BS30" s="416"/>
      <c r="BT30" s="416"/>
      <c r="BU30" s="416"/>
      <c r="BV30" s="416"/>
      <c r="BW30" s="416"/>
      <c r="BX30" s="416"/>
      <c r="BY30" s="416"/>
      <c r="BZ30" s="416"/>
      <c r="CA30" s="416"/>
      <c r="CB30" s="416"/>
      <c r="CC30" s="416"/>
      <c r="CD30" s="416"/>
      <c r="CE30" s="416"/>
      <c r="CF30" s="416"/>
      <c r="CG30" s="416"/>
      <c r="CH30" s="417"/>
      <c r="CI30" s="417"/>
      <c r="CJ30" s="418"/>
      <c r="CK30" s="418"/>
      <c r="CL30" s="418"/>
      <c r="CM30" s="418"/>
      <c r="CN30" s="418"/>
      <c r="CO30" s="418"/>
      <c r="CP30" s="418"/>
      <c r="CQ30" s="418"/>
      <c r="CR30" s="418"/>
      <c r="CS30" s="419"/>
      <c r="CT30" s="419"/>
      <c r="CU30" s="419"/>
      <c r="CV30" s="419"/>
      <c r="CW30" s="419"/>
      <c r="CX30" s="387"/>
      <c r="CY30" s="387"/>
      <c r="CZ30" s="387"/>
      <c r="DA30" s="387"/>
      <c r="DB30" s="387"/>
      <c r="DC30" s="387"/>
      <c r="DD30" s="387"/>
      <c r="DE30" s="387"/>
      <c r="DF30" s="387"/>
      <c r="DG30" s="387"/>
      <c r="DH30" s="387"/>
      <c r="DI30" s="387"/>
      <c r="DJ30" s="387"/>
    </row>
    <row r="31" spans="1:114" ht="11.25" customHeight="1" x14ac:dyDescent="0.15">
      <c r="A31" s="100" t="s">
        <v>132</v>
      </c>
      <c r="B31" s="103"/>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101"/>
      <c r="CH31" s="177"/>
      <c r="CI31" s="177"/>
      <c r="CJ31" s="387"/>
      <c r="CK31" s="387"/>
      <c r="CL31" s="387"/>
      <c r="CM31" s="387"/>
      <c r="CN31" s="387"/>
      <c r="CO31" s="387"/>
      <c r="CP31" s="387"/>
      <c r="CQ31" s="387"/>
      <c r="CR31" s="387"/>
      <c r="CS31" s="419"/>
      <c r="CT31" s="419"/>
      <c r="CU31" s="419"/>
      <c r="CV31" s="419"/>
      <c r="CW31" s="419"/>
      <c r="CX31" s="387"/>
      <c r="CY31" s="387"/>
      <c r="CZ31" s="387"/>
      <c r="DA31" s="387"/>
      <c r="DB31" s="387"/>
      <c r="DC31" s="387"/>
      <c r="DD31" s="387"/>
      <c r="DE31" s="387"/>
      <c r="DF31" s="387"/>
      <c r="DG31" s="387"/>
      <c r="DH31" s="387"/>
      <c r="DI31" s="387"/>
      <c r="DJ31" s="387"/>
    </row>
    <row r="32" spans="1:114" ht="12.75" customHeight="1" x14ac:dyDescent="0.15">
      <c r="A32" s="104" t="s">
        <v>116</v>
      </c>
      <c r="B32" s="103"/>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101"/>
      <c r="CH32" s="114"/>
      <c r="CI32" s="114"/>
      <c r="CJ32" s="438"/>
      <c r="CK32" s="439"/>
      <c r="CL32" s="439"/>
      <c r="CM32" s="439"/>
      <c r="CN32" s="439"/>
      <c r="CO32" s="439"/>
      <c r="CP32" s="439"/>
      <c r="CQ32" s="439"/>
      <c r="CR32" s="439"/>
      <c r="CS32" s="419"/>
      <c r="CT32" s="440"/>
      <c r="CU32" s="440"/>
      <c r="CV32" s="440"/>
      <c r="CW32" s="440"/>
      <c r="CX32" s="387"/>
      <c r="CY32" s="440"/>
      <c r="CZ32" s="440"/>
      <c r="DA32" s="440"/>
      <c r="DB32" s="440"/>
      <c r="DC32" s="440"/>
      <c r="DD32" s="440"/>
      <c r="DE32" s="440"/>
      <c r="DF32" s="387"/>
      <c r="DG32" s="440"/>
      <c r="DH32" s="440"/>
      <c r="DI32" s="440"/>
      <c r="DJ32" s="440"/>
    </row>
    <row r="33" spans="1:114" ht="11.25" customHeight="1" x14ac:dyDescent="0.15">
      <c r="A33" s="105"/>
      <c r="B33" s="180"/>
      <c r="C33" s="180"/>
      <c r="D33" s="180"/>
      <c r="E33" s="106"/>
      <c r="F33" s="106"/>
      <c r="G33" s="106"/>
      <c r="H33" s="106"/>
      <c r="I33" s="106"/>
      <c r="J33" s="106"/>
      <c r="K33" s="106"/>
      <c r="L33" s="106"/>
      <c r="M33" s="106"/>
      <c r="N33" s="106"/>
      <c r="O33" s="106"/>
      <c r="P33" s="106"/>
      <c r="Q33" s="68"/>
      <c r="R33" s="68"/>
      <c r="S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101"/>
      <c r="CH33" s="121"/>
      <c r="CI33" s="121"/>
      <c r="CJ33" s="439"/>
      <c r="CK33" s="439"/>
      <c r="CL33" s="439"/>
      <c r="CM33" s="439"/>
      <c r="CN33" s="439"/>
      <c r="CO33" s="439"/>
      <c r="CP33" s="439"/>
      <c r="CQ33" s="439"/>
      <c r="CR33" s="439"/>
      <c r="CS33" s="440"/>
      <c r="CT33" s="440"/>
      <c r="CU33" s="440"/>
      <c r="CV33" s="440"/>
      <c r="CW33" s="440"/>
      <c r="CX33" s="440"/>
      <c r="CY33" s="440"/>
      <c r="CZ33" s="440"/>
      <c r="DA33" s="440"/>
      <c r="DB33" s="440"/>
      <c r="DC33" s="440"/>
      <c r="DD33" s="440"/>
      <c r="DE33" s="440"/>
      <c r="DF33" s="440"/>
      <c r="DG33" s="440"/>
      <c r="DH33" s="440"/>
      <c r="DI33" s="440"/>
      <c r="DJ33" s="440"/>
    </row>
    <row r="34" spans="1:114" ht="21.95" customHeight="1" x14ac:dyDescent="0.2">
      <c r="A34" s="578" t="s">
        <v>111</v>
      </c>
      <c r="B34" s="579"/>
      <c r="C34" s="580" t="s">
        <v>8</v>
      </c>
      <c r="D34" s="478"/>
      <c r="E34" s="581" t="s">
        <v>9</v>
      </c>
      <c r="F34" s="477"/>
      <c r="G34" s="477"/>
      <c r="H34" s="477"/>
      <c r="I34" s="477"/>
      <c r="J34" s="477"/>
      <c r="K34" s="477"/>
      <c r="L34" s="477"/>
      <c r="M34" s="478"/>
      <c r="N34" s="336" t="s">
        <v>10</v>
      </c>
      <c r="O34" s="337"/>
      <c r="P34" s="337"/>
      <c r="Q34" s="337"/>
      <c r="R34" s="337"/>
      <c r="S34" s="337"/>
      <c r="T34" s="337"/>
      <c r="U34" s="337"/>
      <c r="V34" s="337"/>
      <c r="W34" s="337"/>
      <c r="X34" s="337"/>
      <c r="Y34" s="337"/>
      <c r="Z34" s="337"/>
      <c r="AA34" s="337"/>
      <c r="AB34" s="337"/>
      <c r="AC34" s="337"/>
      <c r="AD34" s="337"/>
      <c r="AE34" s="337"/>
      <c r="AF34" s="462"/>
      <c r="AG34" s="441" t="s">
        <v>12</v>
      </c>
      <c r="AH34" s="442"/>
      <c r="AI34" s="442"/>
      <c r="AJ34" s="442"/>
      <c r="AK34" s="443"/>
      <c r="AL34" s="441" t="s">
        <v>13</v>
      </c>
      <c r="AM34" s="442"/>
      <c r="AN34" s="442"/>
      <c r="AO34" s="442"/>
      <c r="AP34" s="443"/>
      <c r="AQ34" s="441" t="s">
        <v>14</v>
      </c>
      <c r="AR34" s="442"/>
      <c r="AS34" s="442"/>
      <c r="AT34" s="442"/>
      <c r="AU34" s="443"/>
      <c r="AV34" s="441" t="s">
        <v>15</v>
      </c>
      <c r="AW34" s="442"/>
      <c r="AX34" s="442"/>
      <c r="AY34" s="442"/>
      <c r="AZ34" s="443"/>
      <c r="BA34" s="107"/>
      <c r="BB34" s="107"/>
      <c r="BC34" s="108"/>
    </row>
    <row r="35" spans="1:114" ht="18.95" customHeight="1" x14ac:dyDescent="0.15">
      <c r="A35" s="444" t="s">
        <v>99</v>
      </c>
      <c r="B35" s="445"/>
      <c r="C35" s="446">
        <v>1</v>
      </c>
      <c r="D35" s="347"/>
      <c r="E35" s="447"/>
      <c r="F35" s="448"/>
      <c r="G35" s="448"/>
      <c r="H35" s="448"/>
      <c r="I35" s="448"/>
      <c r="J35" s="448"/>
      <c r="K35" s="448"/>
      <c r="L35" s="448"/>
      <c r="M35" s="449"/>
      <c r="N35" s="450" t="s">
        <v>98</v>
      </c>
      <c r="O35" s="451"/>
      <c r="P35" s="451"/>
      <c r="Q35" s="451"/>
      <c r="R35" s="451"/>
      <c r="S35" s="451"/>
      <c r="T35" s="451"/>
      <c r="U35" s="451"/>
      <c r="V35" s="375" t="s">
        <v>17</v>
      </c>
      <c r="W35" s="375"/>
      <c r="X35" s="448"/>
      <c r="Y35" s="448"/>
      <c r="Z35" s="448"/>
      <c r="AA35" s="448"/>
      <c r="AB35" s="448"/>
      <c r="AC35" s="448"/>
      <c r="AD35" s="448"/>
      <c r="AE35" s="448"/>
      <c r="AF35" s="449"/>
      <c r="AG35" s="452"/>
      <c r="AH35" s="453"/>
      <c r="AI35" s="453"/>
      <c r="AJ35" s="453"/>
      <c r="AK35" s="454"/>
      <c r="AL35" s="450"/>
      <c r="AM35" s="451"/>
      <c r="AN35" s="451"/>
      <c r="AO35" s="451"/>
      <c r="AP35" s="455"/>
      <c r="AQ35" s="450"/>
      <c r="AR35" s="451"/>
      <c r="AS35" s="451"/>
      <c r="AT35" s="451"/>
      <c r="AU35" s="455"/>
      <c r="AV35" s="450"/>
      <c r="AW35" s="451"/>
      <c r="AX35" s="451"/>
      <c r="AY35" s="451"/>
      <c r="AZ35" s="455"/>
      <c r="BA35" s="174"/>
      <c r="BB35" s="174"/>
      <c r="BC35" s="109"/>
    </row>
    <row r="36" spans="1:114" ht="18.95" customHeight="1" x14ac:dyDescent="0.15">
      <c r="A36" s="444" t="s">
        <v>100</v>
      </c>
      <c r="B36" s="445"/>
      <c r="C36" s="446">
        <v>2</v>
      </c>
      <c r="D36" s="347"/>
      <c r="E36" s="447"/>
      <c r="F36" s="448"/>
      <c r="G36" s="448"/>
      <c r="H36" s="448"/>
      <c r="I36" s="448"/>
      <c r="J36" s="448"/>
      <c r="K36" s="448"/>
      <c r="L36" s="448"/>
      <c r="M36" s="449"/>
      <c r="N36" s="447"/>
      <c r="O36" s="448"/>
      <c r="P36" s="448"/>
      <c r="Q36" s="448"/>
      <c r="R36" s="448"/>
      <c r="S36" s="448"/>
      <c r="T36" s="448"/>
      <c r="U36" s="448"/>
      <c r="V36" s="375" t="s">
        <v>17</v>
      </c>
      <c r="W36" s="375"/>
      <c r="X36" s="448"/>
      <c r="Y36" s="448"/>
      <c r="Z36" s="448"/>
      <c r="AA36" s="448"/>
      <c r="AB36" s="448"/>
      <c r="AC36" s="448"/>
      <c r="AD36" s="448"/>
      <c r="AE36" s="448"/>
      <c r="AF36" s="449"/>
      <c r="AG36" s="452"/>
      <c r="AH36" s="453"/>
      <c r="AI36" s="453"/>
      <c r="AJ36" s="453"/>
      <c r="AK36" s="454"/>
      <c r="AL36" s="450"/>
      <c r="AM36" s="451"/>
      <c r="AN36" s="451"/>
      <c r="AO36" s="451"/>
      <c r="AP36" s="455"/>
      <c r="AQ36" s="450"/>
      <c r="AR36" s="451"/>
      <c r="AS36" s="451"/>
      <c r="AT36" s="451"/>
      <c r="AU36" s="455"/>
      <c r="AV36" s="450"/>
      <c r="AW36" s="451"/>
      <c r="AX36" s="451"/>
      <c r="AY36" s="451"/>
      <c r="AZ36" s="455"/>
      <c r="BA36" s="174"/>
      <c r="BB36" s="174"/>
      <c r="BC36" s="109"/>
    </row>
    <row r="37" spans="1:114" ht="18.95" customHeight="1" x14ac:dyDescent="0.15">
      <c r="A37" s="444" t="s">
        <v>101</v>
      </c>
      <c r="B37" s="445"/>
      <c r="C37" s="446">
        <v>3</v>
      </c>
      <c r="D37" s="347"/>
      <c r="E37" s="447"/>
      <c r="F37" s="448"/>
      <c r="G37" s="448"/>
      <c r="H37" s="448"/>
      <c r="I37" s="448"/>
      <c r="J37" s="448"/>
      <c r="K37" s="448"/>
      <c r="L37" s="448"/>
      <c r="M37" s="449"/>
      <c r="N37" s="447"/>
      <c r="O37" s="448"/>
      <c r="P37" s="448"/>
      <c r="Q37" s="448"/>
      <c r="R37" s="448"/>
      <c r="S37" s="448"/>
      <c r="T37" s="448"/>
      <c r="U37" s="448"/>
      <c r="V37" s="375" t="s">
        <v>17</v>
      </c>
      <c r="W37" s="375"/>
      <c r="X37" s="448"/>
      <c r="Y37" s="448"/>
      <c r="Z37" s="448"/>
      <c r="AA37" s="448"/>
      <c r="AB37" s="448"/>
      <c r="AC37" s="448"/>
      <c r="AD37" s="448"/>
      <c r="AE37" s="448"/>
      <c r="AF37" s="449"/>
      <c r="AG37" s="452"/>
      <c r="AH37" s="453"/>
      <c r="AI37" s="453"/>
      <c r="AJ37" s="453"/>
      <c r="AK37" s="454"/>
      <c r="AL37" s="450"/>
      <c r="AM37" s="451"/>
      <c r="AN37" s="451"/>
      <c r="AO37" s="451"/>
      <c r="AP37" s="455"/>
      <c r="AQ37" s="450"/>
      <c r="AR37" s="451"/>
      <c r="AS37" s="451"/>
      <c r="AT37" s="451"/>
      <c r="AU37" s="455"/>
      <c r="AV37" s="450"/>
      <c r="AW37" s="451"/>
      <c r="AX37" s="451"/>
      <c r="AY37" s="451"/>
      <c r="AZ37" s="455"/>
      <c r="BA37" s="174"/>
      <c r="BB37" s="174"/>
      <c r="BC37" s="109"/>
      <c r="BD37" s="110"/>
    </row>
    <row r="38" spans="1:114" ht="18.95" customHeight="1" x14ac:dyDescent="0.15">
      <c r="A38" s="444" t="s">
        <v>102</v>
      </c>
      <c r="B38" s="445"/>
      <c r="C38" s="446">
        <v>4</v>
      </c>
      <c r="D38" s="347"/>
      <c r="E38" s="447"/>
      <c r="F38" s="448"/>
      <c r="G38" s="448"/>
      <c r="H38" s="448"/>
      <c r="I38" s="448"/>
      <c r="J38" s="448"/>
      <c r="K38" s="448"/>
      <c r="L38" s="448"/>
      <c r="M38" s="449"/>
      <c r="N38" s="447"/>
      <c r="O38" s="448"/>
      <c r="P38" s="448"/>
      <c r="Q38" s="448"/>
      <c r="R38" s="448"/>
      <c r="S38" s="448"/>
      <c r="T38" s="448"/>
      <c r="U38" s="448"/>
      <c r="V38" s="375" t="s">
        <v>17</v>
      </c>
      <c r="W38" s="375"/>
      <c r="X38" s="448"/>
      <c r="Y38" s="448"/>
      <c r="Z38" s="448"/>
      <c r="AA38" s="448"/>
      <c r="AB38" s="448"/>
      <c r="AC38" s="448"/>
      <c r="AD38" s="448"/>
      <c r="AE38" s="448"/>
      <c r="AF38" s="449"/>
      <c r="AG38" s="452"/>
      <c r="AH38" s="453"/>
      <c r="AI38" s="453"/>
      <c r="AJ38" s="453"/>
      <c r="AK38" s="454"/>
      <c r="AL38" s="450"/>
      <c r="AM38" s="451"/>
      <c r="AN38" s="451"/>
      <c r="AO38" s="451"/>
      <c r="AP38" s="455"/>
      <c r="AQ38" s="450"/>
      <c r="AR38" s="451"/>
      <c r="AS38" s="451"/>
      <c r="AT38" s="451"/>
      <c r="AU38" s="455"/>
      <c r="AV38" s="450"/>
      <c r="AW38" s="451"/>
      <c r="AX38" s="451"/>
      <c r="AY38" s="451"/>
      <c r="AZ38" s="455"/>
      <c r="BA38" s="174"/>
      <c r="BB38" s="174"/>
      <c r="BC38" s="109"/>
    </row>
    <row r="39" spans="1:114" ht="18.95" customHeight="1" x14ac:dyDescent="0.15">
      <c r="A39" s="463"/>
      <c r="B39" s="445"/>
      <c r="C39" s="446">
        <v>5</v>
      </c>
      <c r="D39" s="347"/>
      <c r="E39" s="464"/>
      <c r="F39" s="465"/>
      <c r="G39" s="465"/>
      <c r="H39" s="465"/>
      <c r="I39" s="465"/>
      <c r="J39" s="465"/>
      <c r="K39" s="465"/>
      <c r="L39" s="465"/>
      <c r="M39" s="466"/>
      <c r="N39" s="464"/>
      <c r="O39" s="465"/>
      <c r="P39" s="465"/>
      <c r="Q39" s="465"/>
      <c r="R39" s="465"/>
      <c r="S39" s="465"/>
      <c r="T39" s="465"/>
      <c r="U39" s="465"/>
      <c r="V39" s="467" t="s">
        <v>17</v>
      </c>
      <c r="W39" s="467"/>
      <c r="X39" s="448"/>
      <c r="Y39" s="448"/>
      <c r="Z39" s="448"/>
      <c r="AA39" s="448"/>
      <c r="AB39" s="448"/>
      <c r="AC39" s="448"/>
      <c r="AD39" s="448"/>
      <c r="AE39" s="448"/>
      <c r="AF39" s="449"/>
      <c r="AG39" s="452"/>
      <c r="AH39" s="453"/>
      <c r="AI39" s="453"/>
      <c r="AJ39" s="453"/>
      <c r="AK39" s="454"/>
      <c r="AL39" s="450"/>
      <c r="AM39" s="451"/>
      <c r="AN39" s="451"/>
      <c r="AO39" s="451"/>
      <c r="AP39" s="455"/>
      <c r="AQ39" s="450"/>
      <c r="AR39" s="451"/>
      <c r="AS39" s="451"/>
      <c r="AT39" s="451"/>
      <c r="AU39" s="455"/>
      <c r="AV39" s="450"/>
      <c r="AW39" s="451"/>
      <c r="AX39" s="451"/>
      <c r="AY39" s="451"/>
      <c r="AZ39" s="455"/>
      <c r="BA39" s="174"/>
      <c r="BB39" s="174"/>
      <c r="BC39" s="109"/>
    </row>
    <row r="40" spans="1:114" ht="18.95" customHeight="1" x14ac:dyDescent="0.15">
      <c r="A40" s="111"/>
      <c r="B40" s="112"/>
      <c r="C40" s="171"/>
      <c r="D40" s="171"/>
      <c r="E40" s="112"/>
      <c r="F40" s="112"/>
      <c r="G40" s="112"/>
      <c r="H40" s="112"/>
      <c r="I40" s="112"/>
      <c r="J40" s="112"/>
      <c r="K40" s="112"/>
      <c r="L40" s="112"/>
      <c r="M40" s="112"/>
      <c r="N40" s="112"/>
      <c r="O40" s="112"/>
      <c r="P40" s="112"/>
      <c r="Q40" s="112"/>
      <c r="R40" s="112"/>
      <c r="S40" s="112"/>
      <c r="T40" s="112"/>
      <c r="U40" s="112"/>
      <c r="V40" s="178"/>
      <c r="W40" s="179"/>
      <c r="X40" s="477" t="s">
        <v>106</v>
      </c>
      <c r="Y40" s="477"/>
      <c r="Z40" s="477"/>
      <c r="AA40" s="477"/>
      <c r="AB40" s="477"/>
      <c r="AC40" s="477"/>
      <c r="AD40" s="477"/>
      <c r="AE40" s="477"/>
      <c r="AF40" s="478"/>
      <c r="AG40" s="479"/>
      <c r="AH40" s="480"/>
      <c r="AI40" s="480"/>
      <c r="AJ40" s="480"/>
      <c r="AK40" s="481"/>
      <c r="AL40" s="450"/>
      <c r="AM40" s="451"/>
      <c r="AN40" s="451"/>
      <c r="AO40" s="451"/>
      <c r="AP40" s="455"/>
      <c r="AQ40" s="450"/>
      <c r="AR40" s="451"/>
      <c r="AS40" s="451"/>
      <c r="AT40" s="451"/>
      <c r="AU40" s="455"/>
      <c r="AV40" s="450"/>
      <c r="AW40" s="451"/>
      <c r="AX40" s="451"/>
      <c r="AY40" s="451"/>
      <c r="AZ40" s="455"/>
      <c r="BA40" s="174"/>
      <c r="BB40" s="174"/>
      <c r="BC40" s="109"/>
    </row>
    <row r="41" spans="1:114" ht="2.25" customHeight="1" x14ac:dyDescent="0.15">
      <c r="A41" s="113"/>
      <c r="C41" s="68"/>
      <c r="D41" s="68"/>
      <c r="V41" s="114"/>
      <c r="W41" s="115"/>
      <c r="X41" s="468" t="s">
        <v>105</v>
      </c>
      <c r="Y41" s="469"/>
      <c r="Z41" s="469"/>
      <c r="AA41" s="469"/>
      <c r="AB41" s="469"/>
      <c r="AC41" s="469"/>
      <c r="AD41" s="469"/>
      <c r="AE41" s="469"/>
      <c r="AF41" s="469"/>
      <c r="AG41" s="471"/>
      <c r="AH41" s="411"/>
      <c r="AI41" s="411"/>
      <c r="AJ41" s="411"/>
      <c r="AK41" s="425"/>
      <c r="AL41" s="475"/>
      <c r="AM41" s="411"/>
      <c r="AN41" s="411"/>
      <c r="AO41" s="411"/>
      <c r="AP41" s="425"/>
      <c r="AQ41" s="475"/>
      <c r="AR41" s="411"/>
      <c r="AS41" s="411"/>
      <c r="AT41" s="411"/>
      <c r="AU41" s="425"/>
      <c r="AV41" s="475"/>
      <c r="AW41" s="411"/>
      <c r="AX41" s="411"/>
      <c r="AY41" s="411"/>
      <c r="AZ41" s="425"/>
      <c r="BA41" s="174"/>
      <c r="BB41" s="174"/>
      <c r="BC41" s="109"/>
      <c r="CG41" s="120"/>
    </row>
    <row r="42" spans="1:114" ht="12.75" customHeight="1" x14ac:dyDescent="0.15">
      <c r="A42" s="116"/>
      <c r="B42" s="66"/>
      <c r="C42" s="172"/>
      <c r="D42" s="172"/>
      <c r="E42" s="66"/>
      <c r="F42" s="66"/>
      <c r="G42" s="66"/>
      <c r="H42" s="66"/>
      <c r="I42" s="66"/>
      <c r="J42" s="66"/>
      <c r="K42" s="66"/>
      <c r="L42" s="66"/>
      <c r="M42" s="66"/>
      <c r="N42" s="66"/>
      <c r="O42" s="66"/>
      <c r="P42" s="66"/>
      <c r="Q42" s="66"/>
      <c r="R42" s="66"/>
      <c r="S42" s="66"/>
      <c r="T42" s="66"/>
      <c r="U42" s="66"/>
      <c r="V42" s="117"/>
      <c r="W42" s="118"/>
      <c r="X42" s="470"/>
      <c r="Y42" s="470"/>
      <c r="Z42" s="470"/>
      <c r="AA42" s="470"/>
      <c r="AB42" s="470"/>
      <c r="AC42" s="470"/>
      <c r="AD42" s="470"/>
      <c r="AE42" s="470"/>
      <c r="AF42" s="470"/>
      <c r="AG42" s="472"/>
      <c r="AH42" s="473"/>
      <c r="AI42" s="473"/>
      <c r="AJ42" s="473"/>
      <c r="AK42" s="474"/>
      <c r="AL42" s="472"/>
      <c r="AM42" s="473"/>
      <c r="AN42" s="473"/>
      <c r="AO42" s="473"/>
      <c r="AP42" s="474"/>
      <c r="AQ42" s="472"/>
      <c r="AR42" s="473"/>
      <c r="AS42" s="473"/>
      <c r="AT42" s="473"/>
      <c r="AU42" s="474"/>
      <c r="AV42" s="472"/>
      <c r="AW42" s="473"/>
      <c r="AX42" s="473"/>
      <c r="AY42" s="473"/>
      <c r="AZ42" s="474"/>
      <c r="BA42" s="65"/>
      <c r="BB42" s="65"/>
      <c r="BC42" s="119"/>
      <c r="CG42" s="120"/>
    </row>
    <row r="43" spans="1:114" ht="9" customHeight="1" x14ac:dyDescent="0.15">
      <c r="A43" s="121"/>
      <c r="B43" s="121"/>
      <c r="C43" s="121"/>
      <c r="D43" s="121"/>
      <c r="E43" s="121"/>
      <c r="F43" s="121"/>
      <c r="G43" s="121"/>
      <c r="H43" s="121"/>
      <c r="I43" s="121"/>
      <c r="J43" s="121"/>
      <c r="K43" s="121"/>
      <c r="L43" s="121"/>
      <c r="M43" s="121"/>
      <c r="N43" s="121"/>
      <c r="O43" s="121"/>
      <c r="P43" s="121"/>
      <c r="Q43" s="121"/>
      <c r="R43" s="121"/>
      <c r="S43" s="121"/>
      <c r="T43" s="121"/>
      <c r="U43" s="121"/>
      <c r="V43" s="176"/>
      <c r="W43" s="176"/>
      <c r="X43" s="176"/>
      <c r="Y43" s="176"/>
      <c r="Z43" s="176"/>
      <c r="AA43" s="176"/>
      <c r="AB43" s="176"/>
      <c r="AC43" s="176"/>
      <c r="AD43" s="176"/>
      <c r="AE43" s="177"/>
      <c r="AF43" s="177"/>
      <c r="AG43" s="177"/>
      <c r="AH43" s="177"/>
      <c r="AI43" s="177"/>
      <c r="AJ43" s="177"/>
      <c r="AK43" s="177"/>
      <c r="AL43" s="177"/>
      <c r="AM43" s="177"/>
      <c r="AN43" s="177"/>
      <c r="AO43" s="177"/>
      <c r="AP43" s="177"/>
      <c r="AQ43" s="177"/>
      <c r="AR43" s="177"/>
      <c r="AS43" s="177"/>
      <c r="AT43" s="177"/>
      <c r="AU43" s="177"/>
      <c r="AV43" s="177"/>
      <c r="AW43" s="177"/>
      <c r="AX43" s="177"/>
      <c r="AY43" s="89"/>
      <c r="AZ43" s="89"/>
      <c r="BA43" s="89"/>
      <c r="BB43" s="89"/>
      <c r="BC43" s="89"/>
      <c r="CG43" s="120"/>
    </row>
    <row r="44" spans="1:114" ht="18" customHeight="1" thickBot="1" x14ac:dyDescent="0.2">
      <c r="A44" s="476" t="s">
        <v>47</v>
      </c>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row>
    <row r="45" spans="1:114" ht="20.100000000000001" customHeight="1" thickTop="1" x14ac:dyDescent="0.15">
      <c r="A45" s="482" t="s">
        <v>20</v>
      </c>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3"/>
      <c r="BA45" s="483"/>
      <c r="BB45" s="483"/>
      <c r="BC45" s="484"/>
    </row>
    <row r="46" spans="1:114" ht="23.1" customHeight="1" x14ac:dyDescent="0.15">
      <c r="A46" s="485" t="s">
        <v>21</v>
      </c>
      <c r="B46" s="486"/>
      <c r="C46" s="486"/>
      <c r="D46" s="486"/>
      <c r="E46" s="486"/>
      <c r="F46" s="486"/>
      <c r="G46" s="486"/>
      <c r="H46" s="486"/>
      <c r="I46" s="486"/>
      <c r="J46" s="486"/>
      <c r="K46" s="487"/>
      <c r="L46" s="569"/>
      <c r="M46" s="570"/>
      <c r="N46" s="570"/>
      <c r="O46" s="570"/>
      <c r="P46" s="570"/>
      <c r="Q46" s="570"/>
      <c r="R46" s="570"/>
      <c r="S46" s="570"/>
      <c r="T46" s="570"/>
      <c r="U46" s="570"/>
      <c r="V46" s="570"/>
      <c r="W46" s="570"/>
      <c r="X46" s="570"/>
      <c r="Y46" s="570"/>
      <c r="Z46" s="570"/>
      <c r="AA46" s="570"/>
      <c r="AB46" s="570"/>
      <c r="AC46" s="570"/>
      <c r="AD46" s="570"/>
      <c r="AE46" s="570"/>
      <c r="AF46" s="570"/>
      <c r="AG46" s="571"/>
      <c r="AH46" s="491" t="s">
        <v>22</v>
      </c>
      <c r="AI46" s="492"/>
      <c r="AJ46" s="492"/>
      <c r="AK46" s="492"/>
      <c r="AL46" s="492"/>
      <c r="AM46" s="492"/>
      <c r="AN46" s="492"/>
      <c r="AO46" s="493"/>
      <c r="AP46" s="569"/>
      <c r="AQ46" s="570"/>
      <c r="AR46" s="570"/>
      <c r="AS46" s="570"/>
      <c r="AT46" s="570"/>
      <c r="AU46" s="570"/>
      <c r="AV46" s="570"/>
      <c r="AW46" s="570"/>
      <c r="AX46" s="570"/>
      <c r="AY46" s="570"/>
      <c r="AZ46" s="570"/>
      <c r="BA46" s="570"/>
      <c r="BB46" s="570"/>
      <c r="BC46" s="572"/>
    </row>
    <row r="47" spans="1:114" s="122" customFormat="1" ht="21.95" customHeight="1" x14ac:dyDescent="0.15">
      <c r="A47" s="497" t="s">
        <v>146</v>
      </c>
      <c r="B47" s="498"/>
      <c r="C47" s="498"/>
      <c r="D47" s="498"/>
      <c r="E47" s="498"/>
      <c r="F47" s="498"/>
      <c r="G47" s="498"/>
      <c r="H47" s="498"/>
      <c r="I47" s="498"/>
      <c r="J47" s="498"/>
      <c r="K47" s="499"/>
      <c r="L47" s="573"/>
      <c r="M47" s="574"/>
      <c r="N47" s="573"/>
      <c r="O47" s="574"/>
      <c r="P47" s="573"/>
      <c r="Q47" s="574"/>
      <c r="R47" s="573"/>
      <c r="S47" s="574"/>
      <c r="T47" s="505" t="s">
        <v>147</v>
      </c>
      <c r="U47" s="498"/>
      <c r="V47" s="498"/>
      <c r="W47" s="498"/>
      <c r="X47" s="498"/>
      <c r="Y47" s="498"/>
      <c r="Z47" s="498"/>
      <c r="AA47" s="499"/>
      <c r="AB47" s="573"/>
      <c r="AC47" s="574"/>
      <c r="AD47" s="573"/>
      <c r="AE47" s="574"/>
      <c r="AF47" s="573"/>
      <c r="AG47" s="574"/>
      <c r="AH47" s="506" t="s">
        <v>148</v>
      </c>
      <c r="AI47" s="507"/>
      <c r="AJ47" s="507"/>
      <c r="AK47" s="507"/>
      <c r="AL47" s="507"/>
      <c r="AM47" s="507"/>
      <c r="AN47" s="507"/>
      <c r="AO47" s="508"/>
      <c r="AP47" s="575"/>
      <c r="AQ47" s="576"/>
      <c r="AR47" s="575"/>
      <c r="AS47" s="576"/>
      <c r="AT47" s="575"/>
      <c r="AU47" s="576"/>
      <c r="AV47" s="575"/>
      <c r="AW47" s="576"/>
      <c r="AX47" s="575"/>
      <c r="AY47" s="576"/>
      <c r="AZ47" s="575"/>
      <c r="BA47" s="576"/>
      <c r="BB47" s="575"/>
      <c r="BC47" s="577"/>
    </row>
    <row r="48" spans="1:114" ht="11.1" customHeight="1" x14ac:dyDescent="0.15">
      <c r="A48" s="510" t="s">
        <v>26</v>
      </c>
      <c r="B48" s="511"/>
      <c r="C48" s="511"/>
      <c r="D48" s="511"/>
      <c r="E48" s="511"/>
      <c r="F48" s="511"/>
      <c r="G48" s="511"/>
      <c r="H48" s="511"/>
      <c r="I48" s="511"/>
      <c r="J48" s="511"/>
      <c r="K48" s="512"/>
      <c r="L48" s="557" t="s">
        <v>27</v>
      </c>
      <c r="M48" s="558"/>
      <c r="N48" s="558"/>
      <c r="O48" s="558"/>
      <c r="P48" s="558"/>
      <c r="Q48" s="558"/>
      <c r="R48" s="558"/>
      <c r="S48" s="559"/>
      <c r="T48" s="522" t="s">
        <v>28</v>
      </c>
      <c r="U48" s="523"/>
      <c r="V48" s="523"/>
      <c r="W48" s="523"/>
      <c r="X48" s="523"/>
      <c r="Y48" s="523"/>
      <c r="Z48" s="523"/>
      <c r="AA48" s="524"/>
      <c r="AB48" s="563" t="s">
        <v>29</v>
      </c>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564"/>
      <c r="BA48" s="564"/>
      <c r="BB48" s="564"/>
      <c r="BC48" s="565"/>
    </row>
    <row r="49" spans="1:103" ht="24" customHeight="1" thickBot="1" x14ac:dyDescent="0.2">
      <c r="A49" s="513"/>
      <c r="B49" s="514"/>
      <c r="C49" s="514"/>
      <c r="D49" s="514"/>
      <c r="E49" s="514"/>
      <c r="F49" s="514"/>
      <c r="G49" s="514"/>
      <c r="H49" s="514"/>
      <c r="I49" s="514"/>
      <c r="J49" s="514"/>
      <c r="K49" s="515"/>
      <c r="L49" s="560"/>
      <c r="M49" s="561"/>
      <c r="N49" s="561"/>
      <c r="O49" s="561"/>
      <c r="P49" s="561"/>
      <c r="Q49" s="561"/>
      <c r="R49" s="561"/>
      <c r="S49" s="562"/>
      <c r="T49" s="525"/>
      <c r="U49" s="526"/>
      <c r="V49" s="526"/>
      <c r="W49" s="526"/>
      <c r="X49" s="526"/>
      <c r="Y49" s="526"/>
      <c r="Z49" s="526"/>
      <c r="AA49" s="527"/>
      <c r="AB49" s="566"/>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8"/>
    </row>
    <row r="50" spans="1:103" ht="5.25" customHeight="1" thickTop="1" x14ac:dyDescent="0.15">
      <c r="A50" s="123"/>
      <c r="B50" s="123"/>
      <c r="C50" s="123"/>
      <c r="D50" s="124"/>
      <c r="E50" s="124"/>
      <c r="F50" s="124"/>
      <c r="G50" s="124"/>
      <c r="H50" s="124"/>
      <c r="I50" s="124"/>
      <c r="J50" s="124"/>
      <c r="K50" s="124"/>
      <c r="L50" s="125"/>
      <c r="M50" s="125"/>
      <c r="N50" s="125"/>
      <c r="O50" s="125"/>
      <c r="P50" s="125"/>
      <c r="Q50" s="125"/>
      <c r="R50" s="125"/>
      <c r="S50" s="125"/>
      <c r="T50" s="124"/>
      <c r="U50" s="124"/>
      <c r="V50" s="124"/>
      <c r="W50" s="124"/>
      <c r="X50" s="124"/>
      <c r="Y50" s="124"/>
      <c r="Z50" s="124"/>
      <c r="AA50" s="124"/>
      <c r="AB50" s="126"/>
      <c r="AC50" s="126"/>
      <c r="AD50" s="126"/>
      <c r="AE50" s="126"/>
      <c r="AF50" s="126"/>
      <c r="AG50" s="126"/>
      <c r="AH50" s="126"/>
      <c r="AI50" s="126"/>
      <c r="AJ50" s="126"/>
      <c r="AK50" s="126"/>
      <c r="AL50" s="126"/>
      <c r="AM50" s="126"/>
      <c r="AN50" s="126"/>
      <c r="AO50" s="126"/>
      <c r="AP50" s="127"/>
      <c r="AQ50" s="127"/>
      <c r="AR50" s="127"/>
      <c r="AS50" s="127"/>
      <c r="AT50" s="127"/>
      <c r="AU50" s="127"/>
      <c r="AV50" s="127"/>
      <c r="AW50" s="127"/>
      <c r="AX50" s="127"/>
      <c r="AY50" s="127"/>
      <c r="AZ50" s="127"/>
      <c r="BA50" s="127"/>
      <c r="BB50" s="127"/>
      <c r="BC50" s="127"/>
    </row>
    <row r="51" spans="1:103" ht="15.75" customHeight="1" x14ac:dyDescent="0.15">
      <c r="A51" s="534" t="s">
        <v>113</v>
      </c>
      <c r="B51" s="535"/>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128"/>
      <c r="AI51" s="128"/>
      <c r="AJ51" s="536" t="s">
        <v>107</v>
      </c>
      <c r="AK51" s="537"/>
      <c r="AL51" s="538"/>
      <c r="AM51" s="129"/>
      <c r="AN51" s="130"/>
      <c r="AO51" s="130"/>
      <c r="AP51" s="131"/>
      <c r="AQ51" s="131"/>
      <c r="AR51" s="131"/>
      <c r="AS51" s="131"/>
      <c r="AT51" s="131"/>
      <c r="AU51" s="132"/>
      <c r="AV51" s="132"/>
      <c r="AW51" s="133"/>
      <c r="AX51" s="545" t="s">
        <v>110</v>
      </c>
      <c r="AY51" s="546"/>
      <c r="AZ51" s="547"/>
      <c r="BA51" s="547"/>
      <c r="BB51" s="547"/>
      <c r="BC51" s="548"/>
      <c r="BD51" s="134"/>
      <c r="BE51" s="89"/>
      <c r="BF51" s="177"/>
    </row>
    <row r="52" spans="1:103" ht="15" customHeight="1" x14ac:dyDescent="0.15">
      <c r="A52" s="535"/>
      <c r="B52" s="535"/>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135"/>
      <c r="AI52" s="135"/>
      <c r="AJ52" s="539"/>
      <c r="AK52" s="540"/>
      <c r="AL52" s="541"/>
      <c r="AM52" s="136"/>
      <c r="AN52" s="137"/>
      <c r="AO52" s="137"/>
      <c r="AP52" s="138"/>
      <c r="AQ52" s="138"/>
      <c r="AR52" s="138"/>
      <c r="AS52" s="138"/>
      <c r="AT52" s="138"/>
      <c r="AU52" s="139"/>
      <c r="AV52" s="139"/>
      <c r="AW52" s="140"/>
      <c r="AX52" s="549"/>
      <c r="AY52" s="550"/>
      <c r="AZ52" s="551"/>
      <c r="BA52" s="551"/>
      <c r="BB52" s="551"/>
      <c r="BC52" s="552"/>
      <c r="BD52" s="182"/>
      <c r="BE52" s="139"/>
      <c r="BF52" s="175"/>
    </row>
    <row r="53" spans="1:103" ht="3.75" customHeight="1" x14ac:dyDescent="0.15">
      <c r="A53" s="535"/>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135"/>
      <c r="AI53" s="135"/>
      <c r="AJ53" s="542"/>
      <c r="AK53" s="543"/>
      <c r="AL53" s="544"/>
      <c r="AM53" s="141"/>
      <c r="AN53" s="142"/>
      <c r="AO53" s="142"/>
      <c r="AP53" s="143"/>
      <c r="AQ53" s="143"/>
      <c r="AR53" s="143"/>
      <c r="AS53" s="143"/>
      <c r="AT53" s="143"/>
      <c r="AU53" s="183"/>
      <c r="AV53" s="183"/>
      <c r="AW53" s="144"/>
      <c r="AX53" s="553"/>
      <c r="AY53" s="554"/>
      <c r="AZ53" s="555"/>
      <c r="BA53" s="555"/>
      <c r="BB53" s="555"/>
      <c r="BC53" s="556"/>
      <c r="BD53" s="182"/>
      <c r="BE53" s="139"/>
      <c r="BF53" s="121"/>
    </row>
    <row r="54" spans="1:103" ht="7.5" customHeight="1" x14ac:dyDescent="0.15">
      <c r="A54" s="14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K54" s="120"/>
      <c r="AL54" s="120"/>
      <c r="AM54" s="120"/>
      <c r="AN54" s="120"/>
      <c r="AO54" s="120"/>
      <c r="AP54" s="120"/>
      <c r="AQ54" s="120"/>
      <c r="AR54" s="120"/>
      <c r="AS54" s="120"/>
      <c r="AT54" s="120"/>
      <c r="AU54" s="120"/>
      <c r="AV54" s="120"/>
      <c r="AW54" s="120"/>
      <c r="AX54" s="120"/>
      <c r="AY54" s="139"/>
      <c r="AZ54" s="139"/>
      <c r="BA54" s="139"/>
      <c r="BB54" s="139"/>
      <c r="BC54" s="139"/>
    </row>
    <row r="55" spans="1:103" ht="11.25" customHeight="1" x14ac:dyDescent="0.15">
      <c r="A55" s="509"/>
      <c r="B55" s="509"/>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147" t="s">
        <v>221</v>
      </c>
      <c r="AM55" s="120"/>
      <c r="AN55" s="120"/>
      <c r="AO55" s="120"/>
      <c r="AP55" s="120"/>
      <c r="AQ55" s="120"/>
      <c r="AR55" s="120"/>
      <c r="AS55" s="120"/>
      <c r="AT55" s="120"/>
      <c r="AU55" s="120"/>
      <c r="AV55" s="120"/>
      <c r="AW55" s="120"/>
      <c r="AX55" s="120"/>
      <c r="AY55" s="120"/>
      <c r="AZ55" s="120"/>
      <c r="BA55" s="120"/>
      <c r="BB55" s="120"/>
      <c r="BC55" s="120"/>
    </row>
    <row r="56" spans="1:103" ht="15.95" customHeight="1" x14ac:dyDescent="0.15">
      <c r="M56" s="122"/>
      <c r="N56" s="122"/>
      <c r="O56" s="122"/>
      <c r="P56" s="122"/>
      <c r="Q56" s="122"/>
      <c r="R56" s="149"/>
      <c r="S56" s="149"/>
      <c r="T56" s="149"/>
      <c r="U56" s="149"/>
      <c r="V56" s="149"/>
      <c r="W56" s="149"/>
      <c r="X56" s="122"/>
      <c r="Y56" s="122"/>
      <c r="Z56" s="122"/>
      <c r="AA56" s="122"/>
      <c r="AB56" s="122"/>
      <c r="AC56" s="122"/>
      <c r="AD56" s="122"/>
      <c r="AE56" s="122"/>
      <c r="AF56" s="122"/>
      <c r="AG56" s="122"/>
      <c r="CX56" s="148" t="s">
        <v>114</v>
      </c>
      <c r="CY56" s="148" t="s">
        <v>112</v>
      </c>
    </row>
    <row r="57" spans="1:103" ht="15.95" customHeight="1" x14ac:dyDescent="0.15">
      <c r="M57" s="122"/>
      <c r="N57" s="122"/>
      <c r="O57" s="122"/>
      <c r="P57" s="122"/>
      <c r="Q57" s="122"/>
      <c r="R57" s="149"/>
      <c r="S57" s="149"/>
      <c r="T57" s="149"/>
      <c r="U57" s="149"/>
      <c r="V57" s="149"/>
      <c r="W57" s="149"/>
      <c r="X57" s="122"/>
      <c r="Y57" s="122"/>
      <c r="Z57" s="122"/>
      <c r="AA57" s="122"/>
      <c r="AB57" s="122"/>
      <c r="AC57" s="122"/>
      <c r="AD57" s="122"/>
      <c r="AE57" s="122"/>
      <c r="AF57" s="122"/>
      <c r="AG57" s="122"/>
      <c r="CX57" s="150">
        <v>101000</v>
      </c>
      <c r="CY57" s="150" t="s">
        <v>115</v>
      </c>
    </row>
    <row r="58" spans="1:103" ht="15.95" customHeight="1" x14ac:dyDescent="0.15">
      <c r="CX58" s="150">
        <v>102000</v>
      </c>
      <c r="CY58" s="150" t="s">
        <v>149</v>
      </c>
    </row>
    <row r="59" spans="1:103" ht="15.95" customHeight="1" x14ac:dyDescent="0.15">
      <c r="CX59" s="150">
        <v>103010</v>
      </c>
      <c r="CY59" s="150" t="s">
        <v>180</v>
      </c>
    </row>
    <row r="60" spans="1:103" ht="15.95" customHeight="1" x14ac:dyDescent="0.15">
      <c r="CX60" s="150">
        <v>103012</v>
      </c>
      <c r="CY60" s="150" t="s">
        <v>154</v>
      </c>
    </row>
    <row r="61" spans="1:103" ht="15.95" customHeight="1" x14ac:dyDescent="0.15">
      <c r="CX61" s="150">
        <v>103020</v>
      </c>
      <c r="CY61" s="150" t="s">
        <v>150</v>
      </c>
    </row>
    <row r="62" spans="1:103" ht="15.95" customHeight="1" x14ac:dyDescent="0.15">
      <c r="CX62" s="150">
        <v>103030</v>
      </c>
      <c r="CY62" s="150" t="s">
        <v>151</v>
      </c>
    </row>
    <row r="63" spans="1:103" ht="15.95" customHeight="1" x14ac:dyDescent="0.15">
      <c r="CX63" s="150">
        <v>103033</v>
      </c>
      <c r="CY63" s="150" t="s">
        <v>190</v>
      </c>
    </row>
    <row r="64" spans="1:103" ht="15.95" customHeight="1" x14ac:dyDescent="0.15">
      <c r="CX64" s="150">
        <v>103040</v>
      </c>
      <c r="CY64" s="150" t="s">
        <v>181</v>
      </c>
    </row>
    <row r="65" spans="102:103" ht="15.95" customHeight="1" x14ac:dyDescent="0.15">
      <c r="CX65" s="150">
        <v>103050</v>
      </c>
      <c r="CY65" s="150" t="s">
        <v>182</v>
      </c>
    </row>
    <row r="66" spans="102:103" ht="15.95" customHeight="1" x14ac:dyDescent="0.15">
      <c r="CX66" s="150">
        <v>103060</v>
      </c>
      <c r="CY66" s="150" t="s">
        <v>152</v>
      </c>
    </row>
    <row r="67" spans="102:103" ht="15.95" customHeight="1" x14ac:dyDescent="0.15">
      <c r="CX67" s="150">
        <v>103070</v>
      </c>
      <c r="CY67" s="150" t="s">
        <v>183</v>
      </c>
    </row>
    <row r="68" spans="102:103" ht="15.95" customHeight="1" x14ac:dyDescent="0.15">
      <c r="CX68" s="150">
        <v>103080</v>
      </c>
      <c r="CY68" s="150" t="s">
        <v>184</v>
      </c>
    </row>
    <row r="69" spans="102:103" ht="15.95" customHeight="1" x14ac:dyDescent="0.15">
      <c r="CX69" s="150">
        <v>103100</v>
      </c>
      <c r="CY69" s="150" t="s">
        <v>153</v>
      </c>
    </row>
    <row r="70" spans="102:103" ht="15.95" customHeight="1" x14ac:dyDescent="0.15">
      <c r="CX70" s="150">
        <v>103110</v>
      </c>
      <c r="CY70" s="150" t="s">
        <v>154</v>
      </c>
    </row>
    <row r="71" spans="102:103" ht="15.95" customHeight="1" x14ac:dyDescent="0.15">
      <c r="CX71" s="150">
        <v>103120</v>
      </c>
      <c r="CY71" s="150" t="s">
        <v>155</v>
      </c>
    </row>
    <row r="72" spans="102:103" ht="15.95" customHeight="1" x14ac:dyDescent="0.15">
      <c r="CX72" s="150">
        <v>105010</v>
      </c>
      <c r="CY72" s="150" t="s">
        <v>177</v>
      </c>
    </row>
    <row r="73" spans="102:103" ht="15.95" customHeight="1" x14ac:dyDescent="0.15">
      <c r="CX73" s="150">
        <v>105020</v>
      </c>
      <c r="CY73" s="150" t="s">
        <v>178</v>
      </c>
    </row>
    <row r="74" spans="102:103" ht="15.95" customHeight="1" x14ac:dyDescent="0.15">
      <c r="CX74" s="150">
        <v>105030</v>
      </c>
      <c r="CY74" s="150" t="s">
        <v>179</v>
      </c>
    </row>
    <row r="75" spans="102:103" ht="15.95" customHeight="1" x14ac:dyDescent="0.15">
      <c r="CX75" s="150">
        <v>105040</v>
      </c>
      <c r="CY75" s="150" t="s">
        <v>185</v>
      </c>
    </row>
    <row r="76" spans="102:103" ht="15.95" customHeight="1" x14ac:dyDescent="0.15">
      <c r="CX76" s="150">
        <v>105050</v>
      </c>
      <c r="CY76" s="150" t="s">
        <v>156</v>
      </c>
    </row>
    <row r="77" spans="102:103" ht="15.95" customHeight="1" x14ac:dyDescent="0.15">
      <c r="CX77" s="150">
        <v>103115</v>
      </c>
      <c r="CY77" s="150" t="s">
        <v>157</v>
      </c>
    </row>
    <row r="78" spans="102:103" ht="15.95" customHeight="1" x14ac:dyDescent="0.15">
      <c r="CX78" s="150">
        <v>105080</v>
      </c>
      <c r="CY78" s="150" t="s">
        <v>158</v>
      </c>
    </row>
    <row r="79" spans="102:103" ht="15.95" customHeight="1" x14ac:dyDescent="0.15">
      <c r="CX79" s="150">
        <v>105090</v>
      </c>
      <c r="CY79" s="150" t="s">
        <v>159</v>
      </c>
    </row>
    <row r="80" spans="102:103" ht="15.95" customHeight="1" x14ac:dyDescent="0.15">
      <c r="CX80" s="150">
        <v>107010</v>
      </c>
      <c r="CY80" s="150" t="s">
        <v>186</v>
      </c>
    </row>
    <row r="81" spans="102:103" ht="15.95" customHeight="1" x14ac:dyDescent="0.15">
      <c r="CX81" s="150">
        <v>108010</v>
      </c>
      <c r="CY81" s="150" t="s">
        <v>187</v>
      </c>
    </row>
    <row r="82" spans="102:103" ht="15.95" customHeight="1" x14ac:dyDescent="0.15">
      <c r="CX82" s="150">
        <v>109010</v>
      </c>
      <c r="CY82" s="150" t="s">
        <v>188</v>
      </c>
    </row>
    <row r="83" spans="102:103" ht="15.95" customHeight="1" x14ac:dyDescent="0.15">
      <c r="CX83" s="150">
        <v>110000</v>
      </c>
      <c r="CY83" s="150" t="s">
        <v>160</v>
      </c>
    </row>
    <row r="84" spans="102:103" ht="15.95" customHeight="1" x14ac:dyDescent="0.15">
      <c r="CX84" s="150">
        <v>112000</v>
      </c>
      <c r="CY84" s="150" t="s">
        <v>161</v>
      </c>
    </row>
    <row r="85" spans="102:103" ht="15.95" customHeight="1" x14ac:dyDescent="0.15">
      <c r="CX85" s="150">
        <v>114000</v>
      </c>
      <c r="CY85" s="150" t="s">
        <v>162</v>
      </c>
    </row>
    <row r="86" spans="102:103" ht="15.95" customHeight="1" x14ac:dyDescent="0.15">
      <c r="CX86" s="150">
        <v>116000</v>
      </c>
      <c r="CY86" s="151" t="s">
        <v>163</v>
      </c>
    </row>
    <row r="87" spans="102:103" ht="15.95" customHeight="1" x14ac:dyDescent="0.15">
      <c r="CX87" s="150">
        <v>118000</v>
      </c>
      <c r="CY87" s="151" t="s">
        <v>164</v>
      </c>
    </row>
    <row r="88" spans="102:103" ht="15.95" customHeight="1" x14ac:dyDescent="0.15">
      <c r="CX88" s="150">
        <v>119060</v>
      </c>
      <c r="CY88" s="150" t="s">
        <v>189</v>
      </c>
    </row>
    <row r="89" spans="102:103" ht="15.95" customHeight="1" x14ac:dyDescent="0.15">
      <c r="CX89" s="150">
        <v>120000</v>
      </c>
      <c r="CY89" s="151" t="s">
        <v>165</v>
      </c>
    </row>
    <row r="90" spans="102:103" ht="15.95" customHeight="1" x14ac:dyDescent="0.15">
      <c r="CX90" s="150">
        <v>126000</v>
      </c>
      <c r="CY90" s="150" t="s">
        <v>166</v>
      </c>
    </row>
    <row r="91" spans="102:103" ht="15.95" customHeight="1" x14ac:dyDescent="0.15">
      <c r="CX91" s="150">
        <v>130000</v>
      </c>
      <c r="CY91" s="150" t="s">
        <v>167</v>
      </c>
    </row>
    <row r="92" spans="102:103" ht="15.95" customHeight="1" x14ac:dyDescent="0.15">
      <c r="CX92" s="150">
        <v>131000</v>
      </c>
      <c r="CY92" s="150" t="s">
        <v>168</v>
      </c>
    </row>
    <row r="93" spans="102:103" ht="15.95" customHeight="1" x14ac:dyDescent="0.15">
      <c r="CX93" s="150">
        <v>132000</v>
      </c>
      <c r="CY93" s="150" t="s">
        <v>121</v>
      </c>
    </row>
    <row r="94" spans="102:103" ht="15.95" customHeight="1" x14ac:dyDescent="0.15">
      <c r="CX94" s="150">
        <v>133000</v>
      </c>
      <c r="CY94" s="150" t="s">
        <v>169</v>
      </c>
    </row>
    <row r="95" spans="102:103" ht="15.95" customHeight="1" x14ac:dyDescent="0.15">
      <c r="CX95" s="150">
        <v>134000</v>
      </c>
      <c r="CY95" s="150" t="s">
        <v>170</v>
      </c>
    </row>
    <row r="96" spans="102:103" ht="15.95" customHeight="1" x14ac:dyDescent="0.15">
      <c r="CX96" s="150">
        <v>135000</v>
      </c>
      <c r="CY96" s="150" t="s">
        <v>171</v>
      </c>
    </row>
    <row r="97" spans="102:103" ht="15.95" customHeight="1" x14ac:dyDescent="0.15">
      <c r="CX97" s="150">
        <v>136000</v>
      </c>
      <c r="CY97" s="150" t="s">
        <v>172</v>
      </c>
    </row>
    <row r="98" spans="102:103" ht="15.95" customHeight="1" x14ac:dyDescent="0.15">
      <c r="CX98" s="150">
        <v>137000</v>
      </c>
      <c r="CY98" s="150" t="s">
        <v>173</v>
      </c>
    </row>
    <row r="99" spans="102:103" ht="15.95" customHeight="1" x14ac:dyDescent="0.15">
      <c r="CX99" s="150">
        <v>138000</v>
      </c>
      <c r="CY99" s="150" t="s">
        <v>174</v>
      </c>
    </row>
    <row r="100" spans="102:103" ht="15.95" customHeight="1" x14ac:dyDescent="0.15">
      <c r="CX100" s="150">
        <v>141000</v>
      </c>
      <c r="CY100" s="150" t="s">
        <v>175</v>
      </c>
    </row>
    <row r="101" spans="102:103" ht="15.95" customHeight="1" x14ac:dyDescent="0.15">
      <c r="CX101" s="150"/>
      <c r="CY101" s="150"/>
    </row>
    <row r="102" spans="102:103" ht="15.95" customHeight="1" x14ac:dyDescent="0.15">
      <c r="CX102" s="150"/>
      <c r="CY102" s="150"/>
    </row>
    <row r="103" spans="102:103" ht="15.95" customHeight="1" x14ac:dyDescent="0.15">
      <c r="CX103" s="150"/>
      <c r="CY103" s="150"/>
    </row>
    <row r="104" spans="102:103" ht="15.95" customHeight="1" x14ac:dyDescent="0.15">
      <c r="CX104" s="150"/>
      <c r="CY104" s="150"/>
    </row>
    <row r="105" spans="102:103" ht="15.95" customHeight="1" x14ac:dyDescent="0.15">
      <c r="CX105" s="152"/>
      <c r="CY105" s="152"/>
    </row>
    <row r="106" spans="102:103" ht="18" customHeight="1" x14ac:dyDescent="0.15">
      <c r="CX106" s="169"/>
      <c r="CY106" s="169"/>
    </row>
    <row r="107" spans="102:103" ht="18" customHeight="1" x14ac:dyDescent="0.15">
      <c r="CX107" s="156"/>
      <c r="CY107" s="170"/>
    </row>
    <row r="108" spans="102:103" ht="18" customHeight="1" x14ac:dyDescent="0.15">
      <c r="CX108" s="156"/>
      <c r="CY108" s="170"/>
    </row>
    <row r="109" spans="102:103" ht="18" customHeight="1" x14ac:dyDescent="0.15">
      <c r="CX109" s="156"/>
      <c r="CY109" s="170"/>
    </row>
    <row r="110" spans="102:103" ht="18" customHeight="1" x14ac:dyDescent="0.15">
      <c r="CX110" s="156"/>
      <c r="CY110" s="170"/>
    </row>
    <row r="111" spans="102:103" ht="18" customHeight="1" x14ac:dyDescent="0.15">
      <c r="CX111" s="156"/>
      <c r="CY111" s="170"/>
    </row>
    <row r="112" spans="102:103" ht="18" customHeight="1" x14ac:dyDescent="0.15">
      <c r="CX112" s="156"/>
      <c r="CY112" s="170"/>
    </row>
    <row r="113" spans="102:103" ht="18" customHeight="1" x14ac:dyDescent="0.15">
      <c r="CX113" s="156"/>
      <c r="CY113" s="170"/>
    </row>
    <row r="114" spans="102:103" ht="18" customHeight="1" x14ac:dyDescent="0.15">
      <c r="CX114" s="156"/>
      <c r="CY114" s="157"/>
    </row>
    <row r="115" spans="102:103" ht="18" customHeight="1" x14ac:dyDescent="0.15"/>
    <row r="116" spans="102:103" ht="18" customHeight="1" x14ac:dyDescent="0.15"/>
    <row r="117" spans="102:103" ht="18" customHeight="1" x14ac:dyDescent="0.15"/>
    <row r="118" spans="102:103" ht="18" customHeight="1" x14ac:dyDescent="0.15"/>
    <row r="120" spans="102:103" ht="26.25" customHeight="1" x14ac:dyDescent="0.15">
      <c r="CX120" s="158" t="s">
        <v>134</v>
      </c>
      <c r="CY120" s="157"/>
    </row>
    <row r="121" spans="102:103" ht="26.25" customHeight="1" x14ac:dyDescent="0.15">
      <c r="CX121" s="156" t="s">
        <v>136</v>
      </c>
      <c r="CY121" s="157"/>
    </row>
    <row r="122" spans="102:103" ht="26.25" customHeight="1" x14ac:dyDescent="0.15">
      <c r="CX122" s="156" t="s">
        <v>137</v>
      </c>
      <c r="CY122" s="157"/>
    </row>
    <row r="123" spans="102:103" ht="26.25" customHeight="1" x14ac:dyDescent="0.15">
      <c r="CX123" s="156" t="s">
        <v>138</v>
      </c>
      <c r="CY123" s="157"/>
    </row>
    <row r="124" spans="102:103" ht="26.25" customHeight="1" x14ac:dyDescent="0.15">
      <c r="CX124" s="156" t="s">
        <v>139</v>
      </c>
      <c r="CY124" s="157"/>
    </row>
    <row r="125" spans="102:103" ht="26.25" customHeight="1" x14ac:dyDescent="0.15">
      <c r="CX125" s="156" t="s">
        <v>140</v>
      </c>
      <c r="CY125" s="157"/>
    </row>
    <row r="126" spans="102:103" ht="26.25" customHeight="1" x14ac:dyDescent="0.15">
      <c r="CX126" s="156" t="s">
        <v>141</v>
      </c>
      <c r="CY126" s="157"/>
    </row>
    <row r="127" spans="102:103" ht="26.25" customHeight="1" x14ac:dyDescent="0.15">
      <c r="CX127" s="156" t="s">
        <v>142</v>
      </c>
      <c r="CY127" s="157"/>
    </row>
    <row r="128" spans="102:103" ht="26.25" customHeight="1" x14ac:dyDescent="0.15">
      <c r="CX128" s="156" t="s">
        <v>191</v>
      </c>
      <c r="CY128" s="157"/>
    </row>
    <row r="129" spans="102:103" ht="26.25" customHeight="1" x14ac:dyDescent="0.15">
      <c r="CX129" s="156" t="s">
        <v>192</v>
      </c>
      <c r="CY129" s="157"/>
    </row>
    <row r="130" spans="102:103" ht="26.25" customHeight="1" x14ac:dyDescent="0.15">
      <c r="CX130" s="156" t="s">
        <v>143</v>
      </c>
      <c r="CY130" s="157"/>
    </row>
  </sheetData>
  <mergeCells count="322">
    <mergeCell ref="BG2:CC2"/>
    <mergeCell ref="A5:AL5"/>
    <mergeCell ref="AM5:AO6"/>
    <mergeCell ref="AP5:AQ6"/>
    <mergeCell ref="AR5:AS6"/>
    <mergeCell ref="AT5:AU6"/>
    <mergeCell ref="AV5:AW6"/>
    <mergeCell ref="AX5:AY6"/>
    <mergeCell ref="AZ5:BC6"/>
    <mergeCell ref="A6:AL6"/>
    <mergeCell ref="BE1:BF2"/>
    <mergeCell ref="AE2:AI3"/>
    <mergeCell ref="AJ2:AN3"/>
    <mergeCell ref="AO2:AS3"/>
    <mergeCell ref="AT2:AX3"/>
    <mergeCell ref="AY2:BC3"/>
    <mergeCell ref="AC1:AD3"/>
    <mergeCell ref="AE1:AI1"/>
    <mergeCell ref="AJ1:AN1"/>
    <mergeCell ref="AO1:AS1"/>
    <mergeCell ref="AT1:AX1"/>
    <mergeCell ref="AY1:BC1"/>
    <mergeCell ref="A7:Z7"/>
    <mergeCell ref="AA7:AF7"/>
    <mergeCell ref="AG7:AQ7"/>
    <mergeCell ref="AR7:AS7"/>
    <mergeCell ref="AT7:BC7"/>
    <mergeCell ref="A8:L8"/>
    <mergeCell ref="M8:Z8"/>
    <mergeCell ref="AA8:AF10"/>
    <mergeCell ref="AG8:BC10"/>
    <mergeCell ref="A9:B9"/>
    <mergeCell ref="O9:P9"/>
    <mergeCell ref="Q9:R9"/>
    <mergeCell ref="S9:T9"/>
    <mergeCell ref="U9:V9"/>
    <mergeCell ref="W9:X9"/>
    <mergeCell ref="Y9:Z9"/>
    <mergeCell ref="C9:D9"/>
    <mergeCell ref="E9:F9"/>
    <mergeCell ref="G9:H9"/>
    <mergeCell ref="I9:J9"/>
    <mergeCell ref="K9:L9"/>
    <mergeCell ref="M9:N9"/>
    <mergeCell ref="BB13:BC13"/>
    <mergeCell ref="A14:K14"/>
    <mergeCell ref="L14:M14"/>
    <mergeCell ref="N14:O14"/>
    <mergeCell ref="Q14:T14"/>
    <mergeCell ref="U14:BC14"/>
    <mergeCell ref="A11:BC11"/>
    <mergeCell ref="A12:K13"/>
    <mergeCell ref="AE12:AE13"/>
    <mergeCell ref="AF12:AK13"/>
    <mergeCell ref="AL12:AL13"/>
    <mergeCell ref="AM12:AS12"/>
    <mergeCell ref="AM13:AO13"/>
    <mergeCell ref="AP13:AR13"/>
    <mergeCell ref="AS13:AT13"/>
    <mergeCell ref="AU13:AW13"/>
    <mergeCell ref="A15:K15"/>
    <mergeCell ref="L15:M15"/>
    <mergeCell ref="N15:O15"/>
    <mergeCell ref="Q15:T15"/>
    <mergeCell ref="U15:AW15"/>
    <mergeCell ref="A16:K16"/>
    <mergeCell ref="L16:R16"/>
    <mergeCell ref="AX13:AY13"/>
    <mergeCell ref="AZ13:BA13"/>
    <mergeCell ref="A17:K17"/>
    <mergeCell ref="L17:R17"/>
    <mergeCell ref="AE17:BC17"/>
    <mergeCell ref="A18:B18"/>
    <mergeCell ref="C18:K18"/>
    <mergeCell ref="L18:AD18"/>
    <mergeCell ref="AE18:AI18"/>
    <mergeCell ref="AJ18:AN18"/>
    <mergeCell ref="AO18:AS18"/>
    <mergeCell ref="AT18:AX18"/>
    <mergeCell ref="AY18:BC18"/>
    <mergeCell ref="AY19:BC19"/>
    <mergeCell ref="A20:B20"/>
    <mergeCell ref="C20:K20"/>
    <mergeCell ref="L20:S20"/>
    <mergeCell ref="T20:U20"/>
    <mergeCell ref="V20:AD20"/>
    <mergeCell ref="AH20:AI20"/>
    <mergeCell ref="AJ20:AN20"/>
    <mergeCell ref="AO20:AS20"/>
    <mergeCell ref="AT20:AX20"/>
    <mergeCell ref="AY20:BC20"/>
    <mergeCell ref="A19:B19"/>
    <mergeCell ref="C19:K19"/>
    <mergeCell ref="L19:S19"/>
    <mergeCell ref="T19:U19"/>
    <mergeCell ref="V19:AD19"/>
    <mergeCell ref="AH19:AI19"/>
    <mergeCell ref="AJ19:AN19"/>
    <mergeCell ref="AO19:AS19"/>
    <mergeCell ref="AT19:AX19"/>
    <mergeCell ref="A21:B21"/>
    <mergeCell ref="C21:K21"/>
    <mergeCell ref="L21:S21"/>
    <mergeCell ref="T21:U21"/>
    <mergeCell ref="V21:AD21"/>
    <mergeCell ref="AH21:AI21"/>
    <mergeCell ref="AJ21:AN21"/>
    <mergeCell ref="AO21:AS21"/>
    <mergeCell ref="AT21:AX21"/>
    <mergeCell ref="CP21:CT21"/>
    <mergeCell ref="A22:B22"/>
    <mergeCell ref="C22:K22"/>
    <mergeCell ref="L22:S22"/>
    <mergeCell ref="T22:U22"/>
    <mergeCell ref="V22:AD22"/>
    <mergeCell ref="AH22:AI22"/>
    <mergeCell ref="AJ22:AN22"/>
    <mergeCell ref="AO22:AS22"/>
    <mergeCell ref="AT22:AX22"/>
    <mergeCell ref="AY21:BC21"/>
    <mergeCell ref="BT21:BU23"/>
    <mergeCell ref="BV21:BZ21"/>
    <mergeCell ref="CA21:CE21"/>
    <mergeCell ref="CF21:CJ21"/>
    <mergeCell ref="CK21:CO21"/>
    <mergeCell ref="AY22:BC22"/>
    <mergeCell ref="BV22:BZ23"/>
    <mergeCell ref="CA22:CE23"/>
    <mergeCell ref="CF22:CJ23"/>
    <mergeCell ref="CK22:CO23"/>
    <mergeCell ref="CP22:CT23"/>
    <mergeCell ref="A23:B23"/>
    <mergeCell ref="C23:K23"/>
    <mergeCell ref="L23:S23"/>
    <mergeCell ref="T23:U23"/>
    <mergeCell ref="V23:AD23"/>
    <mergeCell ref="AH23:AI23"/>
    <mergeCell ref="AJ23:AN23"/>
    <mergeCell ref="AO23:AS23"/>
    <mergeCell ref="AT23:AX23"/>
    <mergeCell ref="AY23:BC23"/>
    <mergeCell ref="A24:B24"/>
    <mergeCell ref="C24:K24"/>
    <mergeCell ref="L24:S24"/>
    <mergeCell ref="T24:U24"/>
    <mergeCell ref="V24:AD24"/>
    <mergeCell ref="AH24:AI24"/>
    <mergeCell ref="AJ24:AN24"/>
    <mergeCell ref="AO24:AS24"/>
    <mergeCell ref="BS25:BY25"/>
    <mergeCell ref="BZ25:CR25"/>
    <mergeCell ref="CS25:CW25"/>
    <mergeCell ref="CX25:DA25"/>
    <mergeCell ref="DB25:DE25"/>
    <mergeCell ref="DF25:DJ25"/>
    <mergeCell ref="AT24:AX24"/>
    <mergeCell ref="AY24:BC24"/>
    <mergeCell ref="A25:K25"/>
    <mergeCell ref="L25:R25"/>
    <mergeCell ref="S25:AD25"/>
    <mergeCell ref="AE25:AI25"/>
    <mergeCell ref="AJ25:AN25"/>
    <mergeCell ref="AO25:AS25"/>
    <mergeCell ref="AT25:AX25"/>
    <mergeCell ref="AY25:BC25"/>
    <mergeCell ref="AY26:BC27"/>
    <mergeCell ref="BS26:BY26"/>
    <mergeCell ref="BZ26:CG26"/>
    <mergeCell ref="CH26:CI26"/>
    <mergeCell ref="CJ26:CR26"/>
    <mergeCell ref="CS26:CW26"/>
    <mergeCell ref="A26:P27"/>
    <mergeCell ref="S26:AD27"/>
    <mergeCell ref="AE26:AI27"/>
    <mergeCell ref="AJ26:AN27"/>
    <mergeCell ref="AO26:AS27"/>
    <mergeCell ref="AT26:AX27"/>
    <mergeCell ref="CX26:DA26"/>
    <mergeCell ref="DB26:DE26"/>
    <mergeCell ref="DF26:DJ26"/>
    <mergeCell ref="BS27:BY27"/>
    <mergeCell ref="BZ27:CG27"/>
    <mergeCell ref="CH27:CI27"/>
    <mergeCell ref="CJ27:CR27"/>
    <mergeCell ref="CS27:CW27"/>
    <mergeCell ref="CX27:DA27"/>
    <mergeCell ref="DB27:DE27"/>
    <mergeCell ref="DF27:DJ27"/>
    <mergeCell ref="BS28:BY28"/>
    <mergeCell ref="BZ28:CG28"/>
    <mergeCell ref="CH28:CI28"/>
    <mergeCell ref="CJ28:CR28"/>
    <mergeCell ref="CS28:CW28"/>
    <mergeCell ref="CX28:DA28"/>
    <mergeCell ref="DB28:DE28"/>
    <mergeCell ref="DF28:DJ28"/>
    <mergeCell ref="DB29:DE29"/>
    <mergeCell ref="DF29:DJ29"/>
    <mergeCell ref="BS30:BY30"/>
    <mergeCell ref="BZ30:CG30"/>
    <mergeCell ref="CH30:CI30"/>
    <mergeCell ref="CJ30:CR30"/>
    <mergeCell ref="CS30:CW30"/>
    <mergeCell ref="CX30:DA30"/>
    <mergeCell ref="DB30:DE30"/>
    <mergeCell ref="DF30:DJ30"/>
    <mergeCell ref="BS29:BY29"/>
    <mergeCell ref="BZ29:CG29"/>
    <mergeCell ref="CH29:CI29"/>
    <mergeCell ref="CJ29:CR29"/>
    <mergeCell ref="CS29:CW29"/>
    <mergeCell ref="CX29:DA29"/>
    <mergeCell ref="CJ31:CR31"/>
    <mergeCell ref="CS31:CW31"/>
    <mergeCell ref="CX31:DA31"/>
    <mergeCell ref="DB31:DE31"/>
    <mergeCell ref="DF31:DJ31"/>
    <mergeCell ref="CJ32:CR33"/>
    <mergeCell ref="CS32:CW33"/>
    <mergeCell ref="CX32:DA33"/>
    <mergeCell ref="DB32:DE33"/>
    <mergeCell ref="DF32:DJ33"/>
    <mergeCell ref="AQ34:AU34"/>
    <mergeCell ref="AV34:AZ34"/>
    <mergeCell ref="A35:B35"/>
    <mergeCell ref="C35:D35"/>
    <mergeCell ref="E35:M35"/>
    <mergeCell ref="N35:U35"/>
    <mergeCell ref="V35:W35"/>
    <mergeCell ref="X35:AF35"/>
    <mergeCell ref="AG35:AK35"/>
    <mergeCell ref="AL35:AP35"/>
    <mergeCell ref="A34:B34"/>
    <mergeCell ref="C34:D34"/>
    <mergeCell ref="E34:M34"/>
    <mergeCell ref="N34:AF34"/>
    <mergeCell ref="AG34:AK34"/>
    <mergeCell ref="AL34:AP34"/>
    <mergeCell ref="AQ35:AU35"/>
    <mergeCell ref="AV35:AZ35"/>
    <mergeCell ref="AV36:AZ36"/>
    <mergeCell ref="A37:B37"/>
    <mergeCell ref="C37:D37"/>
    <mergeCell ref="E37:M37"/>
    <mergeCell ref="N37:U37"/>
    <mergeCell ref="V37:W37"/>
    <mergeCell ref="X37:AF37"/>
    <mergeCell ref="AG37:AK37"/>
    <mergeCell ref="AL37:AP37"/>
    <mergeCell ref="AQ37:AU37"/>
    <mergeCell ref="AV37:AZ37"/>
    <mergeCell ref="A36:B36"/>
    <mergeCell ref="C36:D36"/>
    <mergeCell ref="E36:M36"/>
    <mergeCell ref="N36:U36"/>
    <mergeCell ref="V36:W36"/>
    <mergeCell ref="X36:AF36"/>
    <mergeCell ref="AG36:AK36"/>
    <mergeCell ref="AL36:AP36"/>
    <mergeCell ref="AQ36:AU36"/>
    <mergeCell ref="AV38:AZ38"/>
    <mergeCell ref="A39:B39"/>
    <mergeCell ref="C39:D39"/>
    <mergeCell ref="E39:M39"/>
    <mergeCell ref="N39:U39"/>
    <mergeCell ref="V39:W39"/>
    <mergeCell ref="X39:AF39"/>
    <mergeCell ref="AG39:AK39"/>
    <mergeCell ref="AL39:AP39"/>
    <mergeCell ref="A38:B38"/>
    <mergeCell ref="C38:D38"/>
    <mergeCell ref="E38:M38"/>
    <mergeCell ref="N38:U38"/>
    <mergeCell ref="V38:W38"/>
    <mergeCell ref="X38:AF38"/>
    <mergeCell ref="AG38:AK38"/>
    <mergeCell ref="AL38:AP38"/>
    <mergeCell ref="AQ38:AU38"/>
    <mergeCell ref="X41:AF42"/>
    <mergeCell ref="AG41:AK42"/>
    <mergeCell ref="AL41:AP42"/>
    <mergeCell ref="AQ41:AU42"/>
    <mergeCell ref="AV41:AZ42"/>
    <mergeCell ref="A44:BC44"/>
    <mergeCell ref="AQ39:AU39"/>
    <mergeCell ref="AV39:AZ39"/>
    <mergeCell ref="X40:AF40"/>
    <mergeCell ref="AG40:AK40"/>
    <mergeCell ref="AL40:AP40"/>
    <mergeCell ref="AQ40:AU40"/>
    <mergeCell ref="AV40:AZ40"/>
    <mergeCell ref="A45:BC45"/>
    <mergeCell ref="A46:K46"/>
    <mergeCell ref="L46:AG46"/>
    <mergeCell ref="AH46:AO46"/>
    <mergeCell ref="AP46:BC46"/>
    <mergeCell ref="A47:K47"/>
    <mergeCell ref="L47:M47"/>
    <mergeCell ref="N47:O47"/>
    <mergeCell ref="P47:Q47"/>
    <mergeCell ref="R47:S47"/>
    <mergeCell ref="AR47:AS47"/>
    <mergeCell ref="AT47:AU47"/>
    <mergeCell ref="AV47:AW47"/>
    <mergeCell ref="AX47:AY47"/>
    <mergeCell ref="AZ47:BA47"/>
    <mergeCell ref="BB47:BC47"/>
    <mergeCell ref="T47:AA47"/>
    <mergeCell ref="AB47:AC47"/>
    <mergeCell ref="AD47:AE47"/>
    <mergeCell ref="AF47:AG47"/>
    <mergeCell ref="AH47:AO47"/>
    <mergeCell ref="AP47:AQ47"/>
    <mergeCell ref="A55:AG55"/>
    <mergeCell ref="A48:K49"/>
    <mergeCell ref="L48:S49"/>
    <mergeCell ref="T48:AA49"/>
    <mergeCell ref="AB48:BC48"/>
    <mergeCell ref="AB49:BC49"/>
    <mergeCell ref="A51:AG53"/>
    <mergeCell ref="AJ51:AL53"/>
    <mergeCell ref="AX51:BC53"/>
  </mergeCells>
  <phoneticPr fontId="4"/>
  <dataValidations count="1">
    <dataValidation type="list" allowBlank="1" showInputMessage="1" showErrorMessage="1" sqref="AT7:BC7" xr:uid="{3FFBB598-86F8-4D15-85C3-F5F1E31122DB}">
      <formula1>$CX$121:$CX$130</formula1>
    </dataValidation>
  </dataValidations>
  <pageMargins left="0.70866141732283472" right="0.31496062992125984" top="0.35433070866141736" bottom="0.35433070866141736" header="0.31496062992125984" footer="0.31496062992125984"/>
  <pageSetup paperSize="9" orientation="portrait" r:id="rId1"/>
  <rowBreaks count="1" manualBreakCount="1">
    <brk id="55" max="16383" man="1"/>
  </rowBreaks>
  <colBreaks count="1" manualBreakCount="1">
    <brk id="5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49</xdr:col>
                    <xdr:colOff>66675</xdr:colOff>
                    <xdr:row>14</xdr:row>
                    <xdr:rowOff>38100</xdr:rowOff>
                  </from>
                  <to>
                    <xdr:col>50</xdr:col>
                    <xdr:colOff>0</xdr:colOff>
                    <xdr:row>15</xdr:row>
                    <xdr:rowOff>76200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11</xdr:col>
                    <xdr:colOff>19050</xdr:colOff>
                    <xdr:row>11</xdr:row>
                    <xdr:rowOff>47625</xdr:rowOff>
                  </from>
                  <to>
                    <xdr:col>15</xdr:col>
                    <xdr:colOff>28575</xdr:colOff>
                    <xdr:row>12</xdr:row>
                    <xdr:rowOff>76200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20</xdr:col>
                    <xdr:colOff>95250</xdr:colOff>
                    <xdr:row>11</xdr:row>
                    <xdr:rowOff>38100</xdr:rowOff>
                  </from>
                  <to>
                    <xdr:col>26</xdr:col>
                    <xdr:colOff>28575</xdr:colOff>
                    <xdr:row>12</xdr:row>
                    <xdr:rowOff>95250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26</xdr:col>
                    <xdr:colOff>66675</xdr:colOff>
                    <xdr:row>11</xdr:row>
                    <xdr:rowOff>38100</xdr:rowOff>
                  </from>
                  <to>
                    <xdr:col>27</xdr:col>
                    <xdr:colOff>0</xdr:colOff>
                    <xdr:row>12</xdr:row>
                    <xdr:rowOff>76200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15</xdr:col>
                    <xdr:colOff>0</xdr:colOff>
                    <xdr:row>11</xdr:row>
                    <xdr:rowOff>19050</xdr:rowOff>
                  </from>
                  <to>
                    <xdr:col>20</xdr:col>
                    <xdr:colOff>28575</xdr:colOff>
                    <xdr:row>12</xdr:row>
                    <xdr:rowOff>114300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49</xdr:col>
                    <xdr:colOff>66675</xdr:colOff>
                    <xdr:row>14</xdr:row>
                    <xdr:rowOff>38100</xdr:rowOff>
                  </from>
                  <to>
                    <xdr:col>54</xdr:col>
                    <xdr:colOff>76200</xdr:colOff>
                    <xdr:row>15</xdr:row>
                    <xdr:rowOff>76200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25</xdr:col>
                    <xdr:colOff>95250</xdr:colOff>
                    <xdr:row>14</xdr:row>
                    <xdr:rowOff>209550</xdr:rowOff>
                  </from>
                  <to>
                    <xdr:col>45</xdr:col>
                    <xdr:colOff>0</xdr:colOff>
                    <xdr:row>16</xdr:row>
                    <xdr:rowOff>66675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46</xdr:col>
                    <xdr:colOff>123825</xdr:colOff>
                    <xdr:row>14</xdr:row>
                    <xdr:rowOff>228600</xdr:rowOff>
                  </from>
                  <to>
                    <xdr:col>54</xdr:col>
                    <xdr:colOff>95250</xdr:colOff>
                    <xdr:row>16</xdr:row>
                    <xdr:rowOff>47625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18</xdr:col>
                    <xdr:colOff>9525</xdr:colOff>
                    <xdr:row>14</xdr:row>
                    <xdr:rowOff>266700</xdr:rowOff>
                  </from>
                  <to>
                    <xdr:col>25</xdr:col>
                    <xdr:colOff>9525</xdr:colOff>
                    <xdr:row>16</xdr:row>
                    <xdr:rowOff>9525</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26</xdr:col>
                    <xdr:colOff>66675</xdr:colOff>
                    <xdr:row>11</xdr:row>
                    <xdr:rowOff>38100</xdr:rowOff>
                  </from>
                  <to>
                    <xdr:col>30</xdr:col>
                    <xdr:colOff>95250</xdr:colOff>
                    <xdr:row>12</xdr:row>
                    <xdr:rowOff>76200</xdr:rowOff>
                  </to>
                </anchor>
              </controlPr>
            </control>
          </mc:Choice>
        </mc:AlternateContent>
        <mc:AlternateContent xmlns:mc="http://schemas.openxmlformats.org/markup-compatibility/2006">
          <mc:Choice Requires="x14">
            <control shapeId="9231" r:id="rId14" name="Check Box 15">
              <controlPr defaultSize="0" autoFill="0" autoLine="0" autoPict="0">
                <anchor moveWithCells="1">
                  <from>
                    <xdr:col>18</xdr:col>
                    <xdr:colOff>9525</xdr:colOff>
                    <xdr:row>15</xdr:row>
                    <xdr:rowOff>257175</xdr:rowOff>
                  </from>
                  <to>
                    <xdr:col>24</xdr:col>
                    <xdr:colOff>28575</xdr:colOff>
                    <xdr:row>17</xdr:row>
                    <xdr:rowOff>66675</xdr:rowOff>
                  </to>
                </anchor>
              </controlPr>
            </control>
          </mc:Choice>
        </mc:AlternateContent>
        <mc:AlternateContent xmlns:mc="http://schemas.openxmlformats.org/markup-compatibility/2006">
          <mc:Choice Requires="x14">
            <control shapeId="9232" r:id="rId15" name="Check Box 16">
              <controlPr defaultSize="0" autoFill="0" autoLine="0" autoPict="0">
                <anchor moveWithCells="1">
                  <from>
                    <xdr:col>24</xdr:col>
                    <xdr:colOff>76200</xdr:colOff>
                    <xdr:row>15</xdr:row>
                    <xdr:rowOff>257175</xdr:rowOff>
                  </from>
                  <to>
                    <xdr:col>29</xdr:col>
                    <xdr:colOff>123825</xdr:colOff>
                    <xdr:row>17</xdr:row>
                    <xdr:rowOff>47625</xdr:rowOff>
                  </to>
                </anchor>
              </controlPr>
            </control>
          </mc:Choice>
        </mc:AlternateContent>
        <mc:AlternateContent xmlns:mc="http://schemas.openxmlformats.org/markup-compatibility/2006">
          <mc:Choice Requires="x14">
            <control shapeId="9233" r:id="rId16" name="Check Box 17">
              <controlPr defaultSize="0" autoFill="0" autoLine="0" autoPict="0">
                <anchor moveWithCells="1">
                  <from>
                    <xdr:col>39</xdr:col>
                    <xdr:colOff>66675</xdr:colOff>
                    <xdr:row>50</xdr:row>
                    <xdr:rowOff>0</xdr:rowOff>
                  </from>
                  <to>
                    <xdr:col>48</xdr:col>
                    <xdr:colOff>38100</xdr:colOff>
                    <xdr:row>51</xdr:row>
                    <xdr:rowOff>38100</xdr:rowOff>
                  </to>
                </anchor>
              </controlPr>
            </control>
          </mc:Choice>
        </mc:AlternateContent>
        <mc:AlternateContent xmlns:mc="http://schemas.openxmlformats.org/markup-compatibility/2006">
          <mc:Choice Requires="x14">
            <control shapeId="9234" r:id="rId17" name="Check Box 18">
              <controlPr defaultSize="0" autoFill="0" autoLine="0" autoPict="0">
                <anchor moveWithCells="1">
                  <from>
                    <xdr:col>39</xdr:col>
                    <xdr:colOff>66675</xdr:colOff>
                    <xdr:row>51</xdr:row>
                    <xdr:rowOff>38100</xdr:rowOff>
                  </from>
                  <to>
                    <xdr:col>47</xdr:col>
                    <xdr:colOff>57150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5D152BE-8A5D-40D6-885B-DF16A1F7E9E3}">
          <x14:formula1>
            <xm:f>入力シート!$AQ$1:$AQ$2</xm:f>
          </x14:formula1>
          <xm:sqref>C19:K19</xm:sqref>
        </x14:dataValidation>
        <x14:dataValidation type="list" allowBlank="1" showInputMessage="1" showErrorMessage="1" xr:uid="{FFEEF763-FB92-47E7-8E6D-D9C91759B777}">
          <x14:formula1>
            <xm:f>入力シート!$AP$1:$AP$2</xm:f>
          </x14:formula1>
          <xm:sqref>AM13:AO13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51A9-4C4E-4AEE-9523-BE8F0AEB04E2}">
  <dimension ref="A1:CY451"/>
  <sheetViews>
    <sheetView view="pageBreakPreview" zoomScaleNormal="100" zoomScaleSheetLayoutView="100" workbookViewId="0">
      <selection activeCell="AH56" sqref="AH56"/>
    </sheetView>
  </sheetViews>
  <sheetFormatPr defaultColWidth="1.75" defaultRowHeight="26.25" customHeight="1" x14ac:dyDescent="0.15"/>
  <cols>
    <col min="1" max="12" width="1.5" style="62" customWidth="1"/>
    <col min="13" max="101" width="1.75" style="62"/>
    <col min="102" max="102" width="9.125" style="62" customWidth="1"/>
    <col min="103" max="103" width="42.625" style="62" customWidth="1"/>
    <col min="104" max="16384" width="1.75" style="62"/>
  </cols>
  <sheetData>
    <row r="1" spans="1:81" ht="15.6" customHeight="1" x14ac:dyDescent="0.15">
      <c r="AC1" s="647" t="s">
        <v>0</v>
      </c>
      <c r="AD1" s="648"/>
      <c r="AE1" s="653" t="s">
        <v>95</v>
      </c>
      <c r="AF1" s="654"/>
      <c r="AG1" s="654"/>
      <c r="AH1" s="654"/>
      <c r="AI1" s="655"/>
      <c r="AJ1" s="656" t="s">
        <v>46</v>
      </c>
      <c r="AK1" s="657"/>
      <c r="AL1" s="657"/>
      <c r="AM1" s="657"/>
      <c r="AN1" s="658"/>
      <c r="AO1" s="656" t="s">
        <v>45</v>
      </c>
      <c r="AP1" s="657"/>
      <c r="AQ1" s="657"/>
      <c r="AR1" s="657"/>
      <c r="AS1" s="658"/>
      <c r="AT1" s="656" t="s">
        <v>1</v>
      </c>
      <c r="AU1" s="657"/>
      <c r="AV1" s="657"/>
      <c r="AW1" s="657"/>
      <c r="AX1" s="658"/>
      <c r="AY1" s="656" t="s">
        <v>1</v>
      </c>
      <c r="AZ1" s="657"/>
      <c r="BA1" s="657"/>
      <c r="BB1" s="657"/>
      <c r="BC1" s="659"/>
      <c r="BE1" s="738">
        <v>1</v>
      </c>
      <c r="BF1" s="739"/>
    </row>
    <row r="2" spans="1:81" ht="18.95" customHeight="1" x14ac:dyDescent="0.15">
      <c r="B2" s="63"/>
      <c r="AC2" s="649"/>
      <c r="AD2" s="650"/>
      <c r="AE2" s="410"/>
      <c r="AF2" s="433"/>
      <c r="AG2" s="433"/>
      <c r="AH2" s="433"/>
      <c r="AI2" s="434"/>
      <c r="AJ2" s="639"/>
      <c r="AK2" s="640"/>
      <c r="AL2" s="640"/>
      <c r="AM2" s="640"/>
      <c r="AN2" s="641"/>
      <c r="AO2" s="639"/>
      <c r="AP2" s="640"/>
      <c r="AQ2" s="640"/>
      <c r="AR2" s="640"/>
      <c r="AS2" s="641"/>
      <c r="AT2" s="639"/>
      <c r="AU2" s="640"/>
      <c r="AV2" s="640"/>
      <c r="AW2" s="640"/>
      <c r="AX2" s="641"/>
      <c r="AY2" s="639"/>
      <c r="AZ2" s="640"/>
      <c r="BA2" s="640"/>
      <c r="BB2" s="640"/>
      <c r="BC2" s="645"/>
      <c r="BE2" s="740"/>
      <c r="BF2" s="741"/>
      <c r="BG2" s="735" t="s">
        <v>60</v>
      </c>
      <c r="BH2" s="223"/>
      <c r="BI2" s="223"/>
      <c r="BJ2" s="223"/>
      <c r="BK2" s="223"/>
      <c r="BL2" s="223"/>
      <c r="BM2" s="223"/>
      <c r="BN2" s="223"/>
      <c r="BO2" s="223"/>
      <c r="BP2" s="223"/>
      <c r="BQ2" s="223"/>
      <c r="BR2" s="223"/>
      <c r="BS2" s="223"/>
      <c r="BT2" s="223"/>
      <c r="BU2" s="223"/>
      <c r="BV2" s="223"/>
      <c r="BW2" s="223"/>
      <c r="BX2" s="223"/>
      <c r="BY2" s="223"/>
      <c r="BZ2" s="223"/>
      <c r="CA2" s="223"/>
      <c r="CB2" s="223"/>
      <c r="CC2" s="223"/>
    </row>
    <row r="3" spans="1:81" ht="18" customHeight="1" x14ac:dyDescent="0.15">
      <c r="AC3" s="651"/>
      <c r="AD3" s="652"/>
      <c r="AE3" s="636"/>
      <c r="AF3" s="637"/>
      <c r="AG3" s="637"/>
      <c r="AH3" s="637"/>
      <c r="AI3" s="638"/>
      <c r="AJ3" s="642"/>
      <c r="AK3" s="643"/>
      <c r="AL3" s="643"/>
      <c r="AM3" s="643"/>
      <c r="AN3" s="644"/>
      <c r="AO3" s="642"/>
      <c r="AP3" s="643"/>
      <c r="AQ3" s="643"/>
      <c r="AR3" s="643"/>
      <c r="AS3" s="644"/>
      <c r="AT3" s="642"/>
      <c r="AU3" s="643"/>
      <c r="AV3" s="643"/>
      <c r="AW3" s="643"/>
      <c r="AX3" s="644"/>
      <c r="AY3" s="642"/>
      <c r="AZ3" s="643"/>
      <c r="BA3" s="643"/>
      <c r="BB3" s="643"/>
      <c r="BC3" s="646"/>
    </row>
    <row r="4" spans="1:81" ht="9" customHeight="1" x14ac:dyDescent="0.15">
      <c r="A4" s="64"/>
      <c r="B4" s="64"/>
      <c r="C4" s="65"/>
      <c r="D4" s="65"/>
      <c r="E4" s="65"/>
      <c r="F4" s="65"/>
      <c r="G4" s="65"/>
      <c r="H4" s="65"/>
      <c r="I4" s="65"/>
      <c r="J4" s="65"/>
      <c r="K4" s="65"/>
      <c r="L4" s="65"/>
      <c r="M4" s="65"/>
      <c r="N4" s="65"/>
      <c r="O4" s="65"/>
      <c r="P4" s="65"/>
      <c r="Q4" s="65"/>
      <c r="R4" s="65"/>
      <c r="S4" s="65"/>
      <c r="T4" s="65"/>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7"/>
      <c r="AX4" s="66"/>
      <c r="AY4" s="66"/>
      <c r="AZ4" s="66"/>
      <c r="BA4" s="66"/>
      <c r="BB4" s="66"/>
      <c r="BC4" s="66"/>
    </row>
    <row r="5" spans="1:81" ht="18" customHeight="1" x14ac:dyDescent="0.15">
      <c r="A5" s="224" t="s">
        <v>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6"/>
      <c r="AM5" s="627" t="s">
        <v>124</v>
      </c>
      <c r="AN5" s="628"/>
      <c r="AO5" s="628"/>
      <c r="AP5" s="736">
        <f>VLOOKUP($BE1,入力シート!$A:$AM,36,0)</f>
        <v>4</v>
      </c>
      <c r="AQ5" s="736"/>
      <c r="AR5" s="628" t="s">
        <v>33</v>
      </c>
      <c r="AS5" s="628"/>
      <c r="AT5" s="736">
        <f>VLOOKUP($BE1,入力シート!$A:$AM,37,0)</f>
        <v>4</v>
      </c>
      <c r="AU5" s="736"/>
      <c r="AV5" s="628" t="s">
        <v>36</v>
      </c>
      <c r="AW5" s="628"/>
      <c r="AX5" s="736">
        <f>VLOOKUP($BE1,入力シート!$A:$AM,38,0)</f>
        <v>1</v>
      </c>
      <c r="AY5" s="736"/>
      <c r="AZ5" s="628" t="s">
        <v>37</v>
      </c>
      <c r="BA5" s="628"/>
      <c r="BB5" s="628"/>
      <c r="BC5" s="633"/>
    </row>
    <row r="6" spans="1:81" ht="10.9" customHeight="1" thickBot="1" x14ac:dyDescent="0.2">
      <c r="A6" s="236" t="s">
        <v>220</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8"/>
      <c r="AB6" s="238"/>
      <c r="AC6" s="238"/>
      <c r="AD6" s="238"/>
      <c r="AE6" s="238"/>
      <c r="AF6" s="238"/>
      <c r="AG6" s="238"/>
      <c r="AH6" s="238"/>
      <c r="AI6" s="238"/>
      <c r="AJ6" s="238"/>
      <c r="AK6" s="238"/>
      <c r="AL6" s="239"/>
      <c r="AM6" s="629"/>
      <c r="AN6" s="630"/>
      <c r="AO6" s="630"/>
      <c r="AP6" s="737"/>
      <c r="AQ6" s="737"/>
      <c r="AR6" s="630"/>
      <c r="AS6" s="630"/>
      <c r="AT6" s="737"/>
      <c r="AU6" s="737"/>
      <c r="AV6" s="630"/>
      <c r="AW6" s="630"/>
      <c r="AX6" s="737"/>
      <c r="AY6" s="737"/>
      <c r="AZ6" s="634"/>
      <c r="BA6" s="634"/>
      <c r="BB6" s="634"/>
      <c r="BC6" s="635"/>
      <c r="BD6" s="68"/>
    </row>
    <row r="7" spans="1:81" ht="23.1" customHeight="1" thickTop="1" x14ac:dyDescent="0.15">
      <c r="A7" s="241" t="s">
        <v>122</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3" t="s">
        <v>144</v>
      </c>
      <c r="AB7" s="244"/>
      <c r="AC7" s="244"/>
      <c r="AD7" s="244"/>
      <c r="AE7" s="244"/>
      <c r="AF7" s="245"/>
      <c r="AG7" s="714" t="str">
        <f>VLOOKUP($BE$1,入力シート!$A:$AA,4,0)</f>
        <v>研究推進課</v>
      </c>
      <c r="AH7" s="715"/>
      <c r="AI7" s="715"/>
      <c r="AJ7" s="715"/>
      <c r="AK7" s="715"/>
      <c r="AL7" s="715"/>
      <c r="AM7" s="715"/>
      <c r="AN7" s="715"/>
      <c r="AO7" s="715"/>
      <c r="AP7" s="715"/>
      <c r="AQ7" s="716"/>
      <c r="AR7" s="249" t="s">
        <v>135</v>
      </c>
      <c r="AS7" s="250"/>
      <c r="AT7" s="717" t="str">
        <f>VLOOKUP($BE$1,入力シート!$A:$AA,5,0)</f>
        <v>杉本キャンパス</v>
      </c>
      <c r="AU7" s="718"/>
      <c r="AV7" s="718"/>
      <c r="AW7" s="718"/>
      <c r="AX7" s="718"/>
      <c r="AY7" s="718"/>
      <c r="AZ7" s="718"/>
      <c r="BA7" s="718"/>
      <c r="BB7" s="718"/>
      <c r="BC7" s="719"/>
    </row>
    <row r="8" spans="1:81" ht="11.45" customHeight="1" x14ac:dyDescent="0.15">
      <c r="A8" s="254" t="s">
        <v>3</v>
      </c>
      <c r="B8" s="255"/>
      <c r="C8" s="255"/>
      <c r="D8" s="255"/>
      <c r="E8" s="255"/>
      <c r="F8" s="255"/>
      <c r="G8" s="255"/>
      <c r="H8" s="255"/>
      <c r="I8" s="255"/>
      <c r="J8" s="255"/>
      <c r="K8" s="255"/>
      <c r="L8" s="256"/>
      <c r="M8" s="255" t="s">
        <v>4</v>
      </c>
      <c r="N8" s="255"/>
      <c r="O8" s="255"/>
      <c r="P8" s="255"/>
      <c r="Q8" s="255"/>
      <c r="R8" s="255"/>
      <c r="S8" s="255"/>
      <c r="T8" s="255"/>
      <c r="U8" s="255"/>
      <c r="V8" s="255"/>
      <c r="W8" s="255"/>
      <c r="X8" s="255"/>
      <c r="Y8" s="255"/>
      <c r="Z8" s="255"/>
      <c r="AA8" s="257" t="s">
        <v>145</v>
      </c>
      <c r="AB8" s="258"/>
      <c r="AC8" s="258"/>
      <c r="AD8" s="258"/>
      <c r="AE8" s="258"/>
      <c r="AF8" s="259"/>
      <c r="AG8" s="720" t="str">
        <f>VLOOKUP($BE$1,入力シート!$A:$AA,6,0)</f>
        <v>大阪　市大</v>
      </c>
      <c r="AH8" s="721"/>
      <c r="AI8" s="721"/>
      <c r="AJ8" s="721"/>
      <c r="AK8" s="721"/>
      <c r="AL8" s="721"/>
      <c r="AM8" s="721"/>
      <c r="AN8" s="721"/>
      <c r="AO8" s="721"/>
      <c r="AP8" s="721"/>
      <c r="AQ8" s="721"/>
      <c r="AR8" s="721"/>
      <c r="AS8" s="721"/>
      <c r="AT8" s="721"/>
      <c r="AU8" s="721"/>
      <c r="AV8" s="721"/>
      <c r="AW8" s="721"/>
      <c r="AX8" s="721"/>
      <c r="AY8" s="721"/>
      <c r="AZ8" s="721"/>
      <c r="BA8" s="721"/>
      <c r="BB8" s="721"/>
      <c r="BC8" s="722"/>
    </row>
    <row r="9" spans="1:81" ht="15" customHeight="1" x14ac:dyDescent="0.15">
      <c r="A9" s="729" t="str">
        <f>LEFT(VLOOKUP($BE$1,入力シート!$A:$AA,3,0),1)</f>
        <v>1</v>
      </c>
      <c r="B9" s="730"/>
      <c r="C9" s="730" t="str">
        <f>MID(VLOOKUP($BE$1,入力シート!$A:$AA,3,0),2,1)</f>
        <v>0</v>
      </c>
      <c r="D9" s="730"/>
      <c r="E9" s="730" t="str">
        <f>MID(VLOOKUP($BE$1,入力シート!$A:$AA,3,0),3,1)</f>
        <v>5</v>
      </c>
      <c r="F9" s="730"/>
      <c r="G9" s="730" t="str">
        <f>MID(VLOOKUP($BE$1,入力シート!$A:$AA,3,0),4,1)</f>
        <v>0</v>
      </c>
      <c r="H9" s="730"/>
      <c r="I9" s="730" t="str">
        <f>MID(VLOOKUP($BE$1,入力シート!$A:$AA,3,0),5,1)</f>
        <v>4</v>
      </c>
      <c r="J9" s="730"/>
      <c r="K9" s="730" t="str">
        <f>MID(VLOOKUP($BE$1,入力シート!$A:$AA,3,0),6,1)</f>
        <v>0</v>
      </c>
      <c r="L9" s="733"/>
      <c r="M9" s="734" t="str">
        <f>LEFT(VLOOKUP($BE1,入力シート!$A:$AA,2,0),1)</f>
        <v>1</v>
      </c>
      <c r="N9" s="734"/>
      <c r="O9" s="731" t="str">
        <f>MID(VLOOKUP($BE$1,入力シート!$A:$AA,2,0),2,1)</f>
        <v>2</v>
      </c>
      <c r="P9" s="731"/>
      <c r="Q9" s="731" t="str">
        <f>MID(VLOOKUP($BE$1,入力シート!$A:$AA,2,0),3,1)</f>
        <v>3</v>
      </c>
      <c r="R9" s="731"/>
      <c r="S9" s="731" t="str">
        <f>MID(VLOOKUP($BE$1,入力シート!$A:$AA,2,0),4,1)</f>
        <v>4</v>
      </c>
      <c r="T9" s="731"/>
      <c r="U9" s="731" t="str">
        <f>MID(VLOOKUP($BE$1,入力シート!$A:$AA,2,0),5,1)</f>
        <v>5</v>
      </c>
      <c r="V9" s="731"/>
      <c r="W9" s="731" t="str">
        <f>MID(VLOOKUP($BE$1,入力シート!$A:$AA,2,0),6,1)</f>
        <v>6</v>
      </c>
      <c r="X9" s="731"/>
      <c r="Y9" s="732" t="str">
        <f>RIGHT(VLOOKUP($BE$1,入力シート!$A:$AA,2,0),1)</f>
        <v>7</v>
      </c>
      <c r="Z9" s="732"/>
      <c r="AA9" s="257"/>
      <c r="AB9" s="258"/>
      <c r="AC9" s="258"/>
      <c r="AD9" s="258"/>
      <c r="AE9" s="258"/>
      <c r="AF9" s="259"/>
      <c r="AG9" s="723"/>
      <c r="AH9" s="724"/>
      <c r="AI9" s="724"/>
      <c r="AJ9" s="724"/>
      <c r="AK9" s="724"/>
      <c r="AL9" s="724"/>
      <c r="AM9" s="724"/>
      <c r="AN9" s="724"/>
      <c r="AO9" s="724"/>
      <c r="AP9" s="724"/>
      <c r="AQ9" s="724"/>
      <c r="AR9" s="724"/>
      <c r="AS9" s="724"/>
      <c r="AT9" s="724"/>
      <c r="AU9" s="724"/>
      <c r="AV9" s="724"/>
      <c r="AW9" s="724"/>
      <c r="AX9" s="724"/>
      <c r="AY9" s="724"/>
      <c r="AZ9" s="724"/>
      <c r="BA9" s="724"/>
      <c r="BB9" s="724"/>
      <c r="BC9" s="725"/>
    </row>
    <row r="10" spans="1:81" ht="6" customHeight="1" thickBot="1" x14ac:dyDescent="0.2">
      <c r="A10" s="69"/>
      <c r="B10" s="70"/>
      <c r="C10" s="71"/>
      <c r="D10" s="70"/>
      <c r="E10" s="71"/>
      <c r="F10" s="70"/>
      <c r="G10" s="71"/>
      <c r="H10" s="70"/>
      <c r="I10" s="72"/>
      <c r="J10" s="70"/>
      <c r="K10" s="71"/>
      <c r="L10" s="70"/>
      <c r="M10" s="73"/>
      <c r="N10" s="74"/>
      <c r="O10" s="75"/>
      <c r="P10" s="76"/>
      <c r="Q10" s="73"/>
      <c r="R10" s="74"/>
      <c r="S10" s="75"/>
      <c r="T10" s="76"/>
      <c r="U10" s="75"/>
      <c r="V10" s="76"/>
      <c r="W10" s="75"/>
      <c r="X10" s="76"/>
      <c r="Y10" s="77"/>
      <c r="Z10" s="78"/>
      <c r="AA10" s="260"/>
      <c r="AB10" s="261"/>
      <c r="AC10" s="261"/>
      <c r="AD10" s="261"/>
      <c r="AE10" s="261"/>
      <c r="AF10" s="262"/>
      <c r="AG10" s="726"/>
      <c r="AH10" s="727"/>
      <c r="AI10" s="727"/>
      <c r="AJ10" s="727"/>
      <c r="AK10" s="727"/>
      <c r="AL10" s="727"/>
      <c r="AM10" s="727"/>
      <c r="AN10" s="727"/>
      <c r="AO10" s="727"/>
      <c r="AP10" s="727"/>
      <c r="AQ10" s="727"/>
      <c r="AR10" s="727"/>
      <c r="AS10" s="727"/>
      <c r="AT10" s="727"/>
      <c r="AU10" s="727"/>
      <c r="AV10" s="727"/>
      <c r="AW10" s="727"/>
      <c r="AX10" s="727"/>
      <c r="AY10" s="727"/>
      <c r="AZ10" s="727"/>
      <c r="BA10" s="727"/>
      <c r="BB10" s="727"/>
      <c r="BC10" s="728"/>
      <c r="BD10" s="68"/>
    </row>
    <row r="11" spans="1:81" ht="18.75" customHeight="1" thickTop="1" x14ac:dyDescent="0.15">
      <c r="A11" s="291" t="s">
        <v>5</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3"/>
    </row>
    <row r="12" spans="1:81" ht="10.9" customHeight="1" x14ac:dyDescent="0.15">
      <c r="A12" s="294" t="s">
        <v>97</v>
      </c>
      <c r="B12" s="295"/>
      <c r="C12" s="295"/>
      <c r="D12" s="295"/>
      <c r="E12" s="295"/>
      <c r="F12" s="295"/>
      <c r="G12" s="295"/>
      <c r="H12" s="295"/>
      <c r="I12" s="295"/>
      <c r="J12" s="295"/>
      <c r="K12" s="296"/>
      <c r="L12" s="79"/>
      <c r="M12" s="79"/>
      <c r="N12" s="79"/>
      <c r="O12" s="79"/>
      <c r="P12" s="79"/>
      <c r="Q12" s="79"/>
      <c r="R12" s="79"/>
      <c r="S12" s="79"/>
      <c r="T12" s="79"/>
      <c r="U12" s="79"/>
      <c r="V12" s="79"/>
      <c r="W12" s="79"/>
      <c r="X12" s="79"/>
      <c r="Y12" s="79"/>
      <c r="Z12" s="79"/>
      <c r="AA12" s="79"/>
      <c r="AC12" s="41"/>
      <c r="AD12" s="41"/>
      <c r="AE12" s="602" t="s">
        <v>117</v>
      </c>
      <c r="AF12" s="710" t="str">
        <f>VLOOKUP(BE1,入力シート!A:AM,39,0)&amp;""</f>
        <v>振込口座変更</v>
      </c>
      <c r="AG12" s="710"/>
      <c r="AH12" s="710"/>
      <c r="AI12" s="710"/>
      <c r="AJ12" s="710"/>
      <c r="AK12" s="710"/>
      <c r="AL12" s="606" t="s">
        <v>49</v>
      </c>
      <c r="AM12" s="608" t="s">
        <v>32</v>
      </c>
      <c r="AN12" s="609"/>
      <c r="AO12" s="609"/>
      <c r="AP12" s="609"/>
      <c r="AQ12" s="609"/>
      <c r="AR12" s="609"/>
      <c r="AS12" s="609"/>
      <c r="AT12" s="79"/>
      <c r="AU12" s="79"/>
      <c r="AV12" s="79"/>
      <c r="AW12" s="79"/>
      <c r="AX12" s="79"/>
      <c r="AY12" s="79"/>
      <c r="AZ12" s="79"/>
      <c r="BA12" s="79"/>
      <c r="BB12" s="79"/>
      <c r="BC12" s="80"/>
    </row>
    <row r="13" spans="1:81" ht="13.5" customHeight="1" x14ac:dyDescent="0.15">
      <c r="A13" s="297"/>
      <c r="B13" s="298"/>
      <c r="C13" s="298"/>
      <c r="D13" s="298"/>
      <c r="E13" s="298"/>
      <c r="F13" s="298"/>
      <c r="G13" s="298"/>
      <c r="H13" s="298"/>
      <c r="I13" s="298"/>
      <c r="J13" s="298"/>
      <c r="K13" s="299"/>
      <c r="L13" s="81"/>
      <c r="M13" s="81"/>
      <c r="N13" s="81"/>
      <c r="O13" s="81"/>
      <c r="P13" s="81"/>
      <c r="Q13" s="81"/>
      <c r="R13" s="81"/>
      <c r="S13" s="81"/>
      <c r="T13" s="81"/>
      <c r="U13" s="81"/>
      <c r="V13" s="81"/>
      <c r="W13" s="81"/>
      <c r="X13" s="81"/>
      <c r="Y13" s="81"/>
      <c r="Z13" s="81"/>
      <c r="AA13" s="81"/>
      <c r="AC13" s="42"/>
      <c r="AD13" s="42"/>
      <c r="AE13" s="603"/>
      <c r="AF13" s="711"/>
      <c r="AG13" s="711"/>
      <c r="AH13" s="711"/>
      <c r="AI13" s="711"/>
      <c r="AJ13" s="711"/>
      <c r="AK13" s="711"/>
      <c r="AL13" s="607"/>
      <c r="AM13" s="610" t="s">
        <v>123</v>
      </c>
      <c r="AN13" s="597"/>
      <c r="AO13" s="597"/>
      <c r="AP13" s="712">
        <f>VLOOKUP($BE$1,入力シート!$A:$AA,7,0)</f>
        <v>4</v>
      </c>
      <c r="AQ13" s="712"/>
      <c r="AR13" s="712"/>
      <c r="AS13" s="82" t="s">
        <v>33</v>
      </c>
      <c r="AT13" s="82"/>
      <c r="AU13" s="712">
        <f>VLOOKUP($BE$1,入力シート!$A:$AA,8,0)</f>
        <v>4</v>
      </c>
      <c r="AV13" s="712"/>
      <c r="AW13" s="712"/>
      <c r="AX13" s="82" t="s">
        <v>35</v>
      </c>
      <c r="AY13" s="82"/>
      <c r="AZ13" s="713">
        <f>VLOOKUP($BE$1,入力シート!$A:$AA,9,0)</f>
        <v>1</v>
      </c>
      <c r="BA13" s="713"/>
      <c r="BB13" s="82"/>
      <c r="BC13" s="83" t="s">
        <v>34</v>
      </c>
    </row>
    <row r="14" spans="1:81" ht="21.95" customHeight="1" x14ac:dyDescent="0.15">
      <c r="A14" s="281" t="s">
        <v>6</v>
      </c>
      <c r="B14" s="282"/>
      <c r="C14" s="282"/>
      <c r="D14" s="282"/>
      <c r="E14" s="282"/>
      <c r="F14" s="282"/>
      <c r="G14" s="282"/>
      <c r="H14" s="282"/>
      <c r="I14" s="282"/>
      <c r="J14" s="282"/>
      <c r="K14" s="283"/>
      <c r="L14" s="588" t="s">
        <v>50</v>
      </c>
      <c r="M14" s="589"/>
      <c r="N14" s="703" t="str">
        <f>VLOOKUP($BE$1,入力シート!$A:$AA,10,0)</f>
        <v>550</v>
      </c>
      <c r="O14" s="703"/>
      <c r="P14" s="84" t="s">
        <v>51</v>
      </c>
      <c r="Q14" s="703" t="str">
        <f>VLOOKUP($BE$1,入力シート!$A:$AA,11,0)</f>
        <v>0011</v>
      </c>
      <c r="R14" s="703"/>
      <c r="S14" s="703"/>
      <c r="T14" s="704"/>
      <c r="U14" s="705" t="str">
        <f>VLOOKUP($BE$1,入力シート!$A:$AA,12,0)</f>
        <v>大阪市西区阿波座1-9-21</v>
      </c>
      <c r="V14" s="706"/>
      <c r="W14" s="706"/>
      <c r="X14" s="706"/>
      <c r="Y14" s="706"/>
      <c r="Z14" s="706"/>
      <c r="AA14" s="706"/>
      <c r="AB14" s="706"/>
      <c r="AC14" s="706"/>
      <c r="AD14" s="706"/>
      <c r="AE14" s="706"/>
      <c r="AF14" s="706"/>
      <c r="AG14" s="706"/>
      <c r="AH14" s="706"/>
      <c r="AI14" s="706"/>
      <c r="AJ14" s="706"/>
      <c r="AK14" s="706"/>
      <c r="AL14" s="706"/>
      <c r="AM14" s="706"/>
      <c r="AN14" s="706"/>
      <c r="AO14" s="706"/>
      <c r="AP14" s="706"/>
      <c r="AQ14" s="706"/>
      <c r="AR14" s="706"/>
      <c r="AS14" s="706"/>
      <c r="AT14" s="706"/>
      <c r="AU14" s="706"/>
      <c r="AV14" s="706"/>
      <c r="AW14" s="706"/>
      <c r="AX14" s="706"/>
      <c r="AY14" s="706"/>
      <c r="AZ14" s="706"/>
      <c r="BA14" s="706"/>
      <c r="BB14" s="706"/>
      <c r="BC14" s="707"/>
    </row>
    <row r="15" spans="1:81" ht="21.95" customHeight="1" x14ac:dyDescent="0.15">
      <c r="A15" s="310" t="s">
        <v>7</v>
      </c>
      <c r="B15" s="311"/>
      <c r="C15" s="311"/>
      <c r="D15" s="311"/>
      <c r="E15" s="311"/>
      <c r="F15" s="311"/>
      <c r="G15" s="311"/>
      <c r="H15" s="311"/>
      <c r="I15" s="311"/>
      <c r="J15" s="311"/>
      <c r="K15" s="312"/>
      <c r="L15" s="588" t="s">
        <v>50</v>
      </c>
      <c r="M15" s="589"/>
      <c r="N15" s="703" t="str">
        <f>VLOOKUP($BE$1,入力シート!$A:$AA,13,0)&amp;""</f>
        <v/>
      </c>
      <c r="O15" s="703"/>
      <c r="P15" s="84" t="s">
        <v>51</v>
      </c>
      <c r="Q15" s="703" t="str">
        <f>VLOOKUP($BE$1,入力シート!$A:$AA,14,0)&amp;""</f>
        <v/>
      </c>
      <c r="R15" s="703"/>
      <c r="S15" s="703"/>
      <c r="T15" s="704"/>
      <c r="U15" s="705" t="str">
        <f>VLOOKUP($BE$1,入力シート!$A:$AA,15,0)&amp;""</f>
        <v/>
      </c>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9"/>
      <c r="AX15" s="85"/>
      <c r="AY15" s="86"/>
      <c r="AZ15" s="86"/>
      <c r="BA15" s="86"/>
      <c r="BB15" s="86"/>
      <c r="BC15" s="87"/>
    </row>
    <row r="16" spans="1:81" ht="21.95" customHeight="1" x14ac:dyDescent="0.15">
      <c r="A16" s="318" t="s">
        <v>120</v>
      </c>
      <c r="B16" s="319"/>
      <c r="C16" s="319"/>
      <c r="D16" s="319"/>
      <c r="E16" s="319"/>
      <c r="F16" s="319"/>
      <c r="G16" s="319"/>
      <c r="H16" s="319"/>
      <c r="I16" s="319"/>
      <c r="J16" s="319"/>
      <c r="K16" s="320"/>
      <c r="L16" s="595" t="s">
        <v>109</v>
      </c>
      <c r="M16" s="596"/>
      <c r="N16" s="596"/>
      <c r="O16" s="596"/>
      <c r="P16" s="596"/>
      <c r="Q16" s="596"/>
      <c r="R16" s="596"/>
      <c r="T16" s="88"/>
      <c r="U16" s="88"/>
      <c r="V16" s="88"/>
      <c r="W16" s="88"/>
      <c r="X16" s="88"/>
      <c r="Y16" s="88"/>
      <c r="Z16" s="88"/>
      <c r="AA16" s="88"/>
      <c r="AB16" s="89"/>
      <c r="AC16" s="89"/>
      <c r="AD16" s="89"/>
      <c r="AE16" s="89"/>
      <c r="AF16" s="89"/>
      <c r="AG16" s="89"/>
      <c r="AH16" s="89"/>
      <c r="AI16" s="89"/>
      <c r="AJ16" s="89"/>
      <c r="AK16" s="89"/>
      <c r="AL16" s="89"/>
      <c r="AM16" s="89"/>
      <c r="AN16" s="68"/>
      <c r="AO16" s="68"/>
      <c r="AP16" s="68"/>
      <c r="AQ16" s="68"/>
      <c r="AR16" s="68"/>
      <c r="AS16" s="68"/>
      <c r="AT16" s="68"/>
      <c r="AU16" s="171"/>
      <c r="AV16" s="171"/>
      <c r="AW16" s="171"/>
      <c r="AX16" s="171"/>
      <c r="AY16" s="171"/>
      <c r="AZ16" s="171"/>
      <c r="BA16" s="171"/>
      <c r="BB16" s="171"/>
      <c r="BC16" s="90"/>
    </row>
    <row r="17" spans="1:101" ht="21.95" customHeight="1" thickBot="1" x14ac:dyDescent="0.2">
      <c r="A17" s="324" t="s">
        <v>118</v>
      </c>
      <c r="B17" s="325"/>
      <c r="C17" s="325"/>
      <c r="D17" s="325"/>
      <c r="E17" s="325"/>
      <c r="F17" s="325"/>
      <c r="G17" s="325"/>
      <c r="H17" s="325"/>
      <c r="I17" s="325"/>
      <c r="J17" s="325"/>
      <c r="K17" s="326"/>
      <c r="L17" s="583" t="s">
        <v>119</v>
      </c>
      <c r="M17" s="584"/>
      <c r="N17" s="584"/>
      <c r="O17" s="584"/>
      <c r="P17" s="584"/>
      <c r="Q17" s="584"/>
      <c r="R17" s="584"/>
      <c r="S17" s="91"/>
      <c r="T17" s="92"/>
      <c r="U17" s="92"/>
      <c r="V17" s="92"/>
      <c r="W17" s="92"/>
      <c r="X17" s="92"/>
      <c r="Y17" s="92"/>
      <c r="Z17" s="92"/>
      <c r="AA17" s="92"/>
      <c r="AB17" s="93"/>
      <c r="AC17" s="93"/>
      <c r="AD17" s="93"/>
      <c r="AE17" s="585" t="s">
        <v>131</v>
      </c>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7"/>
    </row>
    <row r="18" spans="1:101" ht="21.95" customHeight="1" thickTop="1" x14ac:dyDescent="0.15">
      <c r="A18" s="332" t="s">
        <v>8</v>
      </c>
      <c r="B18" s="333"/>
      <c r="C18" s="334" t="s">
        <v>9</v>
      </c>
      <c r="D18" s="334"/>
      <c r="E18" s="334"/>
      <c r="F18" s="334"/>
      <c r="G18" s="334"/>
      <c r="H18" s="334"/>
      <c r="I18" s="334"/>
      <c r="J18" s="334"/>
      <c r="K18" s="335"/>
      <c r="L18" s="336" t="s">
        <v>10</v>
      </c>
      <c r="M18" s="337"/>
      <c r="N18" s="337"/>
      <c r="O18" s="337"/>
      <c r="P18" s="337"/>
      <c r="Q18" s="337"/>
      <c r="R18" s="337"/>
      <c r="S18" s="337"/>
      <c r="T18" s="337"/>
      <c r="U18" s="337"/>
      <c r="V18" s="337"/>
      <c r="W18" s="337"/>
      <c r="X18" s="337"/>
      <c r="Y18" s="337"/>
      <c r="Z18" s="337"/>
      <c r="AA18" s="337"/>
      <c r="AB18" s="337"/>
      <c r="AC18" s="337"/>
      <c r="AD18" s="338"/>
      <c r="AE18" s="339" t="s">
        <v>11</v>
      </c>
      <c r="AF18" s="340"/>
      <c r="AG18" s="340"/>
      <c r="AH18" s="340"/>
      <c r="AI18" s="341"/>
      <c r="AJ18" s="700" t="s">
        <v>12</v>
      </c>
      <c r="AK18" s="701"/>
      <c r="AL18" s="701"/>
      <c r="AM18" s="701"/>
      <c r="AN18" s="702"/>
      <c r="AO18" s="700" t="s">
        <v>13</v>
      </c>
      <c r="AP18" s="701"/>
      <c r="AQ18" s="701"/>
      <c r="AR18" s="701"/>
      <c r="AS18" s="702"/>
      <c r="AT18" s="700" t="s">
        <v>14</v>
      </c>
      <c r="AU18" s="701"/>
      <c r="AV18" s="701"/>
      <c r="AW18" s="701"/>
      <c r="AX18" s="702"/>
      <c r="AY18" s="345" t="s">
        <v>15</v>
      </c>
      <c r="AZ18" s="343"/>
      <c r="BA18" s="343"/>
      <c r="BB18" s="343"/>
      <c r="BC18" s="343"/>
      <c r="BN18" s="88"/>
    </row>
    <row r="19" spans="1:101" ht="18.95" customHeight="1" x14ac:dyDescent="0.15">
      <c r="A19" s="346">
        <v>1</v>
      </c>
      <c r="B19" s="347"/>
      <c r="C19" s="692" t="str">
        <f>VLOOKUP($BE$1,入力シート!$A:$AI,16,0)</f>
        <v>徒歩</v>
      </c>
      <c r="D19" s="693"/>
      <c r="E19" s="693"/>
      <c r="F19" s="693"/>
      <c r="G19" s="693"/>
      <c r="H19" s="693"/>
      <c r="I19" s="693"/>
      <c r="J19" s="693"/>
      <c r="K19" s="694"/>
      <c r="L19" s="447" t="s">
        <v>16</v>
      </c>
      <c r="M19" s="448"/>
      <c r="N19" s="448"/>
      <c r="O19" s="448"/>
      <c r="P19" s="448"/>
      <c r="Q19" s="448"/>
      <c r="R19" s="448"/>
      <c r="S19" s="448"/>
      <c r="T19" s="375" t="s">
        <v>17</v>
      </c>
      <c r="U19" s="375"/>
      <c r="V19" s="696" t="str">
        <f>VLOOKUP($BE$1,入力シート!$A:$AI,17,0)</f>
        <v>本町</v>
      </c>
      <c r="W19" s="696"/>
      <c r="X19" s="696"/>
      <c r="Y19" s="696"/>
      <c r="Z19" s="696"/>
      <c r="AA19" s="696"/>
      <c r="AB19" s="696"/>
      <c r="AC19" s="696"/>
      <c r="AD19" s="697"/>
      <c r="AE19" s="173"/>
      <c r="AF19" s="94"/>
      <c r="AG19" s="95" t="s">
        <v>31</v>
      </c>
      <c r="AH19" s="698" t="s">
        <v>30</v>
      </c>
      <c r="AI19" s="357"/>
      <c r="AJ19" s="358"/>
      <c r="AK19" s="359"/>
      <c r="AL19" s="359"/>
      <c r="AM19" s="359"/>
      <c r="AN19" s="360"/>
      <c r="AO19" s="358"/>
      <c r="AP19" s="359"/>
      <c r="AQ19" s="359"/>
      <c r="AR19" s="359"/>
      <c r="AS19" s="360"/>
      <c r="AT19" s="361"/>
      <c r="AU19" s="362"/>
      <c r="AV19" s="362"/>
      <c r="AW19" s="362"/>
      <c r="AX19" s="363"/>
      <c r="AY19" s="364"/>
      <c r="AZ19" s="365"/>
      <c r="BA19" s="365"/>
      <c r="BB19" s="365"/>
      <c r="BC19" s="365"/>
      <c r="BK19" s="88"/>
      <c r="BL19" s="88"/>
      <c r="BM19" s="88"/>
      <c r="BO19" s="88"/>
      <c r="BP19" s="88"/>
      <c r="BQ19" s="88"/>
      <c r="BR19" s="88"/>
      <c r="BS19" s="88"/>
      <c r="BT19" s="89"/>
      <c r="BU19" s="89"/>
      <c r="BV19" s="89"/>
      <c r="BW19" s="89"/>
      <c r="BX19" s="89"/>
      <c r="BY19" s="89"/>
      <c r="BZ19" s="89"/>
      <c r="CA19" s="89"/>
      <c r="CB19" s="89"/>
      <c r="CC19" s="89"/>
      <c r="CD19" s="89"/>
      <c r="CE19" s="89"/>
      <c r="CF19" s="68"/>
      <c r="CG19" s="68"/>
      <c r="CH19" s="68"/>
      <c r="CI19" s="68"/>
      <c r="CJ19" s="68"/>
      <c r="CK19" s="68"/>
      <c r="CL19" s="68"/>
      <c r="CM19" s="68"/>
      <c r="CN19" s="68"/>
      <c r="CO19" s="68"/>
      <c r="CP19" s="68"/>
      <c r="CQ19" s="68"/>
      <c r="CR19" s="68"/>
      <c r="CS19" s="68"/>
      <c r="CT19" s="68"/>
      <c r="CU19" s="68"/>
    </row>
    <row r="20" spans="1:101" ht="18.95" customHeight="1" x14ac:dyDescent="0.15">
      <c r="A20" s="346">
        <v>2</v>
      </c>
      <c r="B20" s="347"/>
      <c r="C20" s="692" t="str">
        <f>VLOOKUP($BE$1,入力シート!$A:$AI,18,0)&amp;""</f>
        <v>大阪メトロ</v>
      </c>
      <c r="D20" s="693"/>
      <c r="E20" s="693"/>
      <c r="F20" s="693"/>
      <c r="G20" s="693"/>
      <c r="H20" s="693"/>
      <c r="I20" s="693"/>
      <c r="J20" s="693"/>
      <c r="K20" s="694"/>
      <c r="L20" s="695" t="str">
        <f>VLOOKUP($BE$1,入力シート!$A:$AI,19,0)&amp;""</f>
        <v>本町</v>
      </c>
      <c r="M20" s="696"/>
      <c r="N20" s="696"/>
      <c r="O20" s="696"/>
      <c r="P20" s="696"/>
      <c r="Q20" s="696"/>
      <c r="R20" s="696"/>
      <c r="S20" s="696"/>
      <c r="T20" s="375" t="s">
        <v>17</v>
      </c>
      <c r="U20" s="375"/>
      <c r="V20" s="696" t="str">
        <f>VLOOKUP($BE$1,入力シート!$A:$AI,20,0)&amp;""</f>
        <v>長居</v>
      </c>
      <c r="W20" s="696"/>
      <c r="X20" s="696"/>
      <c r="Y20" s="696"/>
      <c r="Z20" s="696"/>
      <c r="AA20" s="696"/>
      <c r="AB20" s="696"/>
      <c r="AC20" s="696"/>
      <c r="AD20" s="697"/>
      <c r="AE20" s="173"/>
      <c r="AF20" s="94"/>
      <c r="AG20" s="95" t="s">
        <v>31</v>
      </c>
      <c r="AH20" s="698" t="s">
        <v>30</v>
      </c>
      <c r="AI20" s="699"/>
      <c r="AJ20" s="361"/>
      <c r="AK20" s="362"/>
      <c r="AL20" s="362"/>
      <c r="AM20" s="362"/>
      <c r="AN20" s="363"/>
      <c r="AO20" s="361"/>
      <c r="AP20" s="362"/>
      <c r="AQ20" s="362"/>
      <c r="AR20" s="362"/>
      <c r="AS20" s="363"/>
      <c r="AT20" s="361"/>
      <c r="AU20" s="362"/>
      <c r="AV20" s="362"/>
      <c r="AW20" s="362"/>
      <c r="AX20" s="363"/>
      <c r="AY20" s="364"/>
      <c r="AZ20" s="365"/>
      <c r="BA20" s="365"/>
      <c r="BB20" s="365"/>
      <c r="BC20" s="365"/>
    </row>
    <row r="21" spans="1:101" ht="18.95" customHeight="1" x14ac:dyDescent="0.15">
      <c r="A21" s="346">
        <v>3</v>
      </c>
      <c r="B21" s="347"/>
      <c r="C21" s="692" t="str">
        <f>VLOOKUP($BE$1,入力シート!$A:$AI,21,0)&amp;""</f>
        <v>ＪＲ</v>
      </c>
      <c r="D21" s="693"/>
      <c r="E21" s="693"/>
      <c r="F21" s="693"/>
      <c r="G21" s="693"/>
      <c r="H21" s="693"/>
      <c r="I21" s="693"/>
      <c r="J21" s="693"/>
      <c r="K21" s="694"/>
      <c r="L21" s="695" t="str">
        <f>VLOOKUP($BE$1,入力シート!$A:$AI,22,0)&amp;""</f>
        <v>長居</v>
      </c>
      <c r="M21" s="696"/>
      <c r="N21" s="696"/>
      <c r="O21" s="696"/>
      <c r="P21" s="696"/>
      <c r="Q21" s="696"/>
      <c r="R21" s="696"/>
      <c r="S21" s="696"/>
      <c r="T21" s="375" t="s">
        <v>17</v>
      </c>
      <c r="U21" s="375"/>
      <c r="V21" s="696" t="str">
        <f>VLOOKUP($BE$1,入力シート!$A:$AI,23,0)&amp;""</f>
        <v>杉本町</v>
      </c>
      <c r="W21" s="696"/>
      <c r="X21" s="696"/>
      <c r="Y21" s="696"/>
      <c r="Z21" s="696"/>
      <c r="AA21" s="696"/>
      <c r="AB21" s="696"/>
      <c r="AC21" s="696"/>
      <c r="AD21" s="697"/>
      <c r="AE21" s="173"/>
      <c r="AF21" s="94"/>
      <c r="AG21" s="95" t="s">
        <v>31</v>
      </c>
      <c r="AH21" s="698" t="s">
        <v>30</v>
      </c>
      <c r="AI21" s="699"/>
      <c r="AJ21" s="361"/>
      <c r="AK21" s="362"/>
      <c r="AL21" s="362"/>
      <c r="AM21" s="362"/>
      <c r="AN21" s="363"/>
      <c r="AO21" s="361"/>
      <c r="AP21" s="362"/>
      <c r="AQ21" s="362"/>
      <c r="AR21" s="362"/>
      <c r="AS21" s="363"/>
      <c r="AT21" s="361"/>
      <c r="AU21" s="362"/>
      <c r="AV21" s="362"/>
      <c r="AW21" s="362"/>
      <c r="AX21" s="363"/>
      <c r="AY21" s="364"/>
      <c r="AZ21" s="365"/>
      <c r="BA21" s="365"/>
      <c r="BB21" s="365"/>
      <c r="BC21" s="365"/>
    </row>
    <row r="22" spans="1:101" ht="18.95" customHeight="1" x14ac:dyDescent="0.15">
      <c r="A22" s="346">
        <v>4</v>
      </c>
      <c r="B22" s="347"/>
      <c r="C22" s="692" t="str">
        <f>VLOOKUP($BE$1,入力シート!$A:$AI,24,0)&amp;""</f>
        <v/>
      </c>
      <c r="D22" s="693"/>
      <c r="E22" s="693"/>
      <c r="F22" s="693"/>
      <c r="G22" s="693"/>
      <c r="H22" s="693"/>
      <c r="I22" s="693"/>
      <c r="J22" s="693"/>
      <c r="K22" s="694"/>
      <c r="L22" s="695" t="str">
        <f>VLOOKUP($BE$1,入力シート!$A:$AI,25,0)&amp;""</f>
        <v/>
      </c>
      <c r="M22" s="696"/>
      <c r="N22" s="696"/>
      <c r="O22" s="696"/>
      <c r="P22" s="696"/>
      <c r="Q22" s="696"/>
      <c r="R22" s="696"/>
      <c r="S22" s="696"/>
      <c r="T22" s="375" t="s">
        <v>17</v>
      </c>
      <c r="U22" s="375"/>
      <c r="V22" s="696" t="str">
        <f>VLOOKUP($BE$1,入力シート!$A:$AI,26,0)&amp;""</f>
        <v/>
      </c>
      <c r="W22" s="696"/>
      <c r="X22" s="696"/>
      <c r="Y22" s="696"/>
      <c r="Z22" s="696"/>
      <c r="AA22" s="696"/>
      <c r="AB22" s="696"/>
      <c r="AC22" s="696"/>
      <c r="AD22" s="697"/>
      <c r="AE22" s="173"/>
      <c r="AF22" s="94"/>
      <c r="AG22" s="95" t="s">
        <v>31</v>
      </c>
      <c r="AH22" s="698" t="s">
        <v>30</v>
      </c>
      <c r="AI22" s="699"/>
      <c r="AJ22" s="361"/>
      <c r="AK22" s="362"/>
      <c r="AL22" s="362"/>
      <c r="AM22" s="362"/>
      <c r="AN22" s="363"/>
      <c r="AO22" s="361"/>
      <c r="AP22" s="362"/>
      <c r="AQ22" s="362"/>
      <c r="AR22" s="362"/>
      <c r="AS22" s="363"/>
      <c r="AT22" s="361"/>
      <c r="AU22" s="362"/>
      <c r="AV22" s="362"/>
      <c r="AW22" s="362"/>
      <c r="AX22" s="363"/>
      <c r="AY22" s="364"/>
      <c r="AZ22" s="365"/>
      <c r="BA22" s="365"/>
      <c r="BB22" s="365"/>
      <c r="BC22" s="365"/>
    </row>
    <row r="23" spans="1:101" ht="18.95" customHeight="1" x14ac:dyDescent="0.15">
      <c r="A23" s="346">
        <v>5</v>
      </c>
      <c r="B23" s="347"/>
      <c r="C23" s="692" t="str">
        <f>VLOOKUP($BE$1,入力シート!$A:$AI,27,0)&amp;""</f>
        <v/>
      </c>
      <c r="D23" s="693"/>
      <c r="E23" s="693"/>
      <c r="F23" s="693"/>
      <c r="G23" s="693"/>
      <c r="H23" s="693"/>
      <c r="I23" s="693"/>
      <c r="J23" s="693"/>
      <c r="K23" s="694"/>
      <c r="L23" s="695" t="str">
        <f>VLOOKUP($BE$1,入力シート!$A:$AI,28,0)&amp;""</f>
        <v/>
      </c>
      <c r="M23" s="696"/>
      <c r="N23" s="696"/>
      <c r="O23" s="696"/>
      <c r="P23" s="696"/>
      <c r="Q23" s="696"/>
      <c r="R23" s="696"/>
      <c r="S23" s="696"/>
      <c r="T23" s="375" t="s">
        <v>17</v>
      </c>
      <c r="U23" s="375"/>
      <c r="V23" s="696" t="str">
        <f>VLOOKUP($BE$1,入力シート!$A:$AI,29,0)&amp;""</f>
        <v/>
      </c>
      <c r="W23" s="696"/>
      <c r="X23" s="696"/>
      <c r="Y23" s="696"/>
      <c r="Z23" s="696"/>
      <c r="AA23" s="696"/>
      <c r="AB23" s="696"/>
      <c r="AC23" s="696"/>
      <c r="AD23" s="697"/>
      <c r="AE23" s="173"/>
      <c r="AF23" s="94"/>
      <c r="AG23" s="95" t="s">
        <v>31</v>
      </c>
      <c r="AH23" s="698" t="s">
        <v>30</v>
      </c>
      <c r="AI23" s="699"/>
      <c r="AJ23" s="361"/>
      <c r="AK23" s="362"/>
      <c r="AL23" s="362"/>
      <c r="AM23" s="362"/>
      <c r="AN23" s="363"/>
      <c r="AO23" s="361"/>
      <c r="AP23" s="362"/>
      <c r="AQ23" s="362"/>
      <c r="AR23" s="362"/>
      <c r="AS23" s="363"/>
      <c r="AT23" s="361"/>
      <c r="AU23" s="362"/>
      <c r="AV23" s="362"/>
      <c r="AW23" s="362"/>
      <c r="AX23" s="363"/>
      <c r="AY23" s="364"/>
      <c r="AZ23" s="365"/>
      <c r="BA23" s="365"/>
      <c r="BB23" s="365"/>
      <c r="BC23" s="365"/>
    </row>
    <row r="24" spans="1:101" ht="18.95" customHeight="1" thickBot="1" x14ac:dyDescent="0.2">
      <c r="A24" s="377"/>
      <c r="B24" s="378"/>
      <c r="C24" s="687"/>
      <c r="D24" s="687"/>
      <c r="E24" s="687"/>
      <c r="F24" s="687"/>
      <c r="G24" s="687"/>
      <c r="H24" s="687"/>
      <c r="I24" s="687"/>
      <c r="J24" s="687"/>
      <c r="K24" s="688"/>
      <c r="L24" s="687"/>
      <c r="M24" s="687"/>
      <c r="N24" s="687"/>
      <c r="O24" s="687"/>
      <c r="P24" s="687"/>
      <c r="Q24" s="687"/>
      <c r="R24" s="687"/>
      <c r="S24" s="687"/>
      <c r="T24" s="382" t="s">
        <v>17</v>
      </c>
      <c r="U24" s="382"/>
      <c r="V24" s="687"/>
      <c r="W24" s="687"/>
      <c r="X24" s="687"/>
      <c r="Y24" s="687"/>
      <c r="Z24" s="687"/>
      <c r="AA24" s="687"/>
      <c r="AB24" s="687"/>
      <c r="AC24" s="687"/>
      <c r="AD24" s="689"/>
      <c r="AE24" s="96"/>
      <c r="AF24" s="97"/>
      <c r="AG24" s="98" t="s">
        <v>31</v>
      </c>
      <c r="AH24" s="690" t="s">
        <v>30</v>
      </c>
      <c r="AI24" s="691"/>
      <c r="AJ24" s="384"/>
      <c r="AK24" s="385"/>
      <c r="AL24" s="385"/>
      <c r="AM24" s="385"/>
      <c r="AN24" s="386"/>
      <c r="AO24" s="384"/>
      <c r="AP24" s="385"/>
      <c r="AQ24" s="385"/>
      <c r="AR24" s="385"/>
      <c r="AS24" s="386"/>
      <c r="AT24" s="384"/>
      <c r="AU24" s="385"/>
      <c r="AV24" s="385"/>
      <c r="AW24" s="385"/>
      <c r="AX24" s="386"/>
      <c r="AY24" s="390"/>
      <c r="AZ24" s="391"/>
      <c r="BA24" s="391"/>
      <c r="BB24" s="391"/>
      <c r="BC24" s="391"/>
    </row>
    <row r="25" spans="1:101" ht="18.95" customHeight="1" thickTop="1" x14ac:dyDescent="0.15">
      <c r="A25" s="392" t="s">
        <v>96</v>
      </c>
      <c r="B25" s="683"/>
      <c r="C25" s="683"/>
      <c r="D25" s="683"/>
      <c r="E25" s="683"/>
      <c r="F25" s="683"/>
      <c r="G25" s="683"/>
      <c r="H25" s="683"/>
      <c r="I25" s="683"/>
      <c r="J25" s="683"/>
      <c r="K25" s="684"/>
      <c r="L25" s="242"/>
      <c r="M25" s="242"/>
      <c r="N25" s="242"/>
      <c r="O25" s="242"/>
      <c r="P25" s="242"/>
      <c r="Q25" s="242"/>
      <c r="R25" s="395"/>
      <c r="S25" s="396" t="s">
        <v>18</v>
      </c>
      <c r="T25" s="685"/>
      <c r="U25" s="685"/>
      <c r="V25" s="685"/>
      <c r="W25" s="685"/>
      <c r="X25" s="685"/>
      <c r="Y25" s="685"/>
      <c r="Z25" s="685"/>
      <c r="AA25" s="685"/>
      <c r="AB25" s="685"/>
      <c r="AC25" s="685"/>
      <c r="AD25" s="686"/>
      <c r="AE25" s="399"/>
      <c r="AF25" s="400"/>
      <c r="AG25" s="400"/>
      <c r="AH25" s="400"/>
      <c r="AI25" s="401"/>
      <c r="AJ25" s="402"/>
      <c r="AK25" s="403"/>
      <c r="AL25" s="403"/>
      <c r="AM25" s="403"/>
      <c r="AN25" s="404"/>
      <c r="AO25" s="402"/>
      <c r="AP25" s="403"/>
      <c r="AQ25" s="403"/>
      <c r="AR25" s="403"/>
      <c r="AS25" s="404"/>
      <c r="AT25" s="405"/>
      <c r="AU25" s="406"/>
      <c r="AV25" s="406"/>
      <c r="AW25" s="406"/>
      <c r="AX25" s="407"/>
      <c r="AY25" s="408"/>
      <c r="AZ25" s="409"/>
      <c r="BA25" s="409"/>
      <c r="BB25" s="409"/>
      <c r="BC25" s="409"/>
      <c r="BR25" s="99"/>
      <c r="BT25" s="368"/>
      <c r="BU25" s="368"/>
      <c r="BV25" s="369"/>
      <c r="BW25" s="369"/>
      <c r="BX25" s="369"/>
      <c r="BY25" s="369"/>
      <c r="BZ25" s="369"/>
      <c r="CA25" s="369"/>
      <c r="CB25" s="369"/>
      <c r="CC25" s="369"/>
      <c r="CD25" s="369"/>
      <c r="CE25" s="369"/>
      <c r="CF25" s="369"/>
      <c r="CG25" s="369"/>
      <c r="CH25" s="369"/>
      <c r="CI25" s="369"/>
      <c r="CJ25" s="369"/>
      <c r="CK25" s="367"/>
      <c r="CL25" s="367"/>
      <c r="CM25" s="367"/>
      <c r="CN25" s="367"/>
      <c r="CO25" s="367"/>
      <c r="CP25" s="367"/>
      <c r="CQ25" s="367"/>
      <c r="CR25" s="367"/>
      <c r="CS25" s="367"/>
      <c r="CT25" s="367"/>
    </row>
    <row r="26" spans="1:101" ht="10.9" customHeight="1" x14ac:dyDescent="0.15">
      <c r="A26" s="420" t="s">
        <v>108</v>
      </c>
      <c r="B26" s="421"/>
      <c r="C26" s="421"/>
      <c r="D26" s="421"/>
      <c r="E26" s="421"/>
      <c r="F26" s="421"/>
      <c r="G26" s="421"/>
      <c r="H26" s="421"/>
      <c r="I26" s="421"/>
      <c r="J26" s="421"/>
      <c r="K26" s="421"/>
      <c r="L26" s="421"/>
      <c r="M26" s="421"/>
      <c r="N26" s="421"/>
      <c r="O26" s="421"/>
      <c r="P26" s="421"/>
      <c r="Q26" s="68"/>
      <c r="R26" s="68"/>
      <c r="S26" s="424" t="s">
        <v>104</v>
      </c>
      <c r="T26" s="411"/>
      <c r="U26" s="411"/>
      <c r="V26" s="411"/>
      <c r="W26" s="411"/>
      <c r="X26" s="411"/>
      <c r="Y26" s="411"/>
      <c r="Z26" s="411"/>
      <c r="AA26" s="411"/>
      <c r="AB26" s="411"/>
      <c r="AC26" s="411"/>
      <c r="AD26" s="425"/>
      <c r="AE26" s="427"/>
      <c r="AF26" s="428"/>
      <c r="AG26" s="428"/>
      <c r="AH26" s="428"/>
      <c r="AI26" s="429"/>
      <c r="AJ26" s="410"/>
      <c r="AK26" s="433"/>
      <c r="AL26" s="433"/>
      <c r="AM26" s="433"/>
      <c r="AN26" s="434"/>
      <c r="AO26" s="410"/>
      <c r="AP26" s="433"/>
      <c r="AQ26" s="433"/>
      <c r="AR26" s="433"/>
      <c r="AS26" s="434"/>
      <c r="AT26" s="410"/>
      <c r="AU26" s="411"/>
      <c r="AV26" s="411"/>
      <c r="AW26" s="411"/>
      <c r="AX26" s="425"/>
      <c r="AY26" s="410"/>
      <c r="AZ26" s="411"/>
      <c r="BA26" s="411"/>
      <c r="BB26" s="411"/>
      <c r="BC26" s="412"/>
      <c r="BT26" s="368"/>
      <c r="BU26" s="368"/>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row>
    <row r="27" spans="1:101" ht="4.5" customHeight="1" x14ac:dyDescent="0.15">
      <c r="A27" s="422"/>
      <c r="B27" s="423"/>
      <c r="C27" s="423"/>
      <c r="D27" s="423"/>
      <c r="E27" s="423"/>
      <c r="F27" s="423"/>
      <c r="G27" s="423"/>
      <c r="H27" s="423"/>
      <c r="I27" s="423"/>
      <c r="J27" s="423"/>
      <c r="K27" s="423"/>
      <c r="L27" s="423"/>
      <c r="M27" s="423"/>
      <c r="N27" s="423"/>
      <c r="O27" s="423"/>
      <c r="P27" s="423"/>
      <c r="Q27" s="68"/>
      <c r="R27" s="68"/>
      <c r="S27" s="413"/>
      <c r="T27" s="414"/>
      <c r="U27" s="414"/>
      <c r="V27" s="414"/>
      <c r="W27" s="414"/>
      <c r="X27" s="414"/>
      <c r="Y27" s="414"/>
      <c r="Z27" s="414"/>
      <c r="AA27" s="414"/>
      <c r="AB27" s="414"/>
      <c r="AC27" s="414"/>
      <c r="AD27" s="426"/>
      <c r="AE27" s="430"/>
      <c r="AF27" s="431"/>
      <c r="AG27" s="431"/>
      <c r="AH27" s="431"/>
      <c r="AI27" s="432"/>
      <c r="AJ27" s="435"/>
      <c r="AK27" s="436"/>
      <c r="AL27" s="436"/>
      <c r="AM27" s="436"/>
      <c r="AN27" s="437"/>
      <c r="AO27" s="435"/>
      <c r="AP27" s="436"/>
      <c r="AQ27" s="436"/>
      <c r="AR27" s="436"/>
      <c r="AS27" s="437"/>
      <c r="AT27" s="413"/>
      <c r="AU27" s="414"/>
      <c r="AV27" s="414"/>
      <c r="AW27" s="414"/>
      <c r="AX27" s="426"/>
      <c r="AY27" s="413"/>
      <c r="AZ27" s="414"/>
      <c r="BA27" s="414"/>
      <c r="BB27" s="414"/>
      <c r="BC27" s="415"/>
      <c r="BT27" s="368"/>
      <c r="BU27" s="368"/>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row>
    <row r="28" spans="1:101" ht="12" customHeight="1" x14ac:dyDescent="0.15">
      <c r="A28" s="100" t="s">
        <v>19</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101"/>
    </row>
    <row r="29" spans="1:101" ht="12" customHeight="1" x14ac:dyDescent="0.15">
      <c r="A29" s="102" t="s">
        <v>103</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101"/>
      <c r="BS29" s="387"/>
      <c r="BT29" s="387"/>
      <c r="BU29" s="387"/>
      <c r="BV29" s="387"/>
      <c r="BW29" s="387"/>
      <c r="BX29" s="387"/>
      <c r="BY29" s="387"/>
      <c r="BZ29" s="388"/>
      <c r="CA29" s="388"/>
      <c r="CB29" s="388"/>
      <c r="CC29" s="388"/>
      <c r="CD29" s="388"/>
      <c r="CE29" s="388"/>
      <c r="CF29" s="388"/>
      <c r="CG29" s="388"/>
      <c r="CH29" s="388"/>
      <c r="CI29" s="388"/>
      <c r="CJ29" s="388"/>
      <c r="CK29" s="388"/>
      <c r="CL29" s="388"/>
      <c r="CM29" s="388"/>
      <c r="CN29" s="388"/>
      <c r="CO29" s="388"/>
      <c r="CP29" s="388"/>
      <c r="CQ29" s="388"/>
      <c r="CR29" s="388"/>
      <c r="CS29" s="389"/>
      <c r="CT29" s="389"/>
      <c r="CU29" s="389"/>
      <c r="CV29" s="389"/>
      <c r="CW29" s="389"/>
    </row>
    <row r="30" spans="1:101" ht="13.15" customHeight="1" x14ac:dyDescent="0.15">
      <c r="A30" s="100" t="s">
        <v>48</v>
      </c>
      <c r="B30" s="103"/>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101"/>
      <c r="BS30" s="416"/>
      <c r="BT30" s="416"/>
      <c r="BU30" s="416"/>
      <c r="BV30" s="416"/>
      <c r="BW30" s="416"/>
      <c r="BX30" s="416"/>
      <c r="BY30" s="416"/>
      <c r="BZ30" s="387"/>
      <c r="CA30" s="387"/>
      <c r="CB30" s="387"/>
      <c r="CC30" s="387"/>
      <c r="CD30" s="387"/>
      <c r="CE30" s="387"/>
      <c r="CF30" s="387"/>
      <c r="CG30" s="387"/>
      <c r="CH30" s="417"/>
      <c r="CI30" s="417"/>
      <c r="CJ30" s="418"/>
      <c r="CK30" s="418"/>
      <c r="CL30" s="418"/>
      <c r="CM30" s="418"/>
      <c r="CN30" s="418"/>
      <c r="CO30" s="418"/>
      <c r="CP30" s="418"/>
      <c r="CQ30" s="418"/>
      <c r="CR30" s="418"/>
      <c r="CS30" s="419"/>
      <c r="CT30" s="419"/>
      <c r="CU30" s="419"/>
      <c r="CV30" s="419"/>
      <c r="CW30" s="419"/>
    </row>
    <row r="31" spans="1:101" ht="12.75" customHeight="1" x14ac:dyDescent="0.15">
      <c r="A31" s="100" t="s">
        <v>132</v>
      </c>
      <c r="B31" s="103"/>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101"/>
      <c r="BS31" s="416"/>
      <c r="BT31" s="416"/>
      <c r="BU31" s="416"/>
      <c r="BV31" s="416"/>
      <c r="BW31" s="416"/>
      <c r="BX31" s="416"/>
      <c r="BY31" s="416"/>
      <c r="BZ31" s="416"/>
      <c r="CA31" s="416"/>
      <c r="CB31" s="416"/>
      <c r="CC31" s="416"/>
      <c r="CD31" s="416"/>
      <c r="CE31" s="416"/>
      <c r="CF31" s="416"/>
      <c r="CG31" s="416"/>
      <c r="CH31" s="417"/>
      <c r="CI31" s="417"/>
      <c r="CJ31" s="418"/>
      <c r="CK31" s="418"/>
      <c r="CL31" s="418"/>
      <c r="CM31" s="418"/>
      <c r="CN31" s="418"/>
      <c r="CO31" s="418"/>
      <c r="CP31" s="418"/>
      <c r="CQ31" s="418"/>
      <c r="CR31" s="418"/>
      <c r="CS31" s="419"/>
      <c r="CT31" s="419"/>
      <c r="CU31" s="419"/>
      <c r="CV31" s="419"/>
      <c r="CW31" s="419"/>
    </row>
    <row r="32" spans="1:101" ht="11.25" customHeight="1" x14ac:dyDescent="0.15">
      <c r="A32" s="104" t="s">
        <v>116</v>
      </c>
      <c r="B32" s="103"/>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101"/>
      <c r="BS32" s="416"/>
      <c r="BT32" s="416"/>
      <c r="BU32" s="416"/>
      <c r="BV32" s="416"/>
      <c r="BW32" s="416"/>
      <c r="BX32" s="416"/>
      <c r="BY32" s="416"/>
      <c r="BZ32" s="416"/>
      <c r="CA32" s="416"/>
      <c r="CB32" s="416"/>
      <c r="CC32" s="416"/>
      <c r="CD32" s="416"/>
      <c r="CE32" s="416"/>
      <c r="CF32" s="416"/>
      <c r="CG32" s="416"/>
      <c r="CH32" s="417"/>
      <c r="CI32" s="417"/>
      <c r="CJ32" s="418"/>
      <c r="CK32" s="418"/>
      <c r="CL32" s="418"/>
      <c r="CM32" s="418"/>
      <c r="CN32" s="418"/>
      <c r="CO32" s="418"/>
      <c r="CP32" s="418"/>
      <c r="CQ32" s="418"/>
      <c r="CR32" s="418"/>
      <c r="CS32" s="419"/>
      <c r="CT32" s="419"/>
      <c r="CU32" s="419"/>
      <c r="CV32" s="419"/>
      <c r="CW32" s="419"/>
    </row>
    <row r="33" spans="1:101" ht="12.75" customHeight="1" x14ac:dyDescent="0.15">
      <c r="A33" s="105"/>
      <c r="B33" s="180"/>
      <c r="C33" s="180"/>
      <c r="D33" s="180"/>
      <c r="E33" s="106"/>
      <c r="F33" s="106"/>
      <c r="G33" s="106"/>
      <c r="H33" s="106"/>
      <c r="I33" s="106"/>
      <c r="J33" s="106"/>
      <c r="K33" s="106"/>
      <c r="L33" s="106"/>
      <c r="M33" s="106"/>
      <c r="N33" s="106"/>
      <c r="O33" s="106"/>
      <c r="P33" s="106"/>
      <c r="Q33" s="68"/>
      <c r="R33" s="68"/>
      <c r="S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101"/>
      <c r="BS33" s="416"/>
      <c r="BT33" s="416"/>
      <c r="BU33" s="416"/>
      <c r="BV33" s="416"/>
      <c r="BW33" s="416"/>
      <c r="BX33" s="416"/>
      <c r="BY33" s="416"/>
      <c r="BZ33" s="416"/>
      <c r="CA33" s="416"/>
      <c r="CB33" s="416"/>
      <c r="CC33" s="416"/>
      <c r="CD33" s="416"/>
      <c r="CE33" s="416"/>
      <c r="CF33" s="416"/>
      <c r="CG33" s="416"/>
      <c r="CH33" s="417"/>
      <c r="CI33" s="417"/>
      <c r="CJ33" s="418"/>
      <c r="CK33" s="418"/>
      <c r="CL33" s="418"/>
      <c r="CM33" s="418"/>
      <c r="CN33" s="418"/>
      <c r="CO33" s="418"/>
      <c r="CP33" s="418"/>
      <c r="CQ33" s="418"/>
      <c r="CR33" s="418"/>
      <c r="CS33" s="419"/>
      <c r="CT33" s="419"/>
      <c r="CU33" s="419"/>
      <c r="CV33" s="419"/>
      <c r="CW33" s="419"/>
    </row>
    <row r="34" spans="1:101" ht="24.75" customHeight="1" x14ac:dyDescent="0.2">
      <c r="A34" s="578" t="s">
        <v>111</v>
      </c>
      <c r="B34" s="579"/>
      <c r="C34" s="580" t="s">
        <v>8</v>
      </c>
      <c r="D34" s="478"/>
      <c r="E34" s="581" t="s">
        <v>9</v>
      </c>
      <c r="F34" s="477"/>
      <c r="G34" s="477"/>
      <c r="H34" s="477"/>
      <c r="I34" s="477"/>
      <c r="J34" s="477"/>
      <c r="K34" s="477"/>
      <c r="L34" s="477"/>
      <c r="M34" s="478"/>
      <c r="N34" s="336" t="s">
        <v>10</v>
      </c>
      <c r="O34" s="337"/>
      <c r="P34" s="337"/>
      <c r="Q34" s="337"/>
      <c r="R34" s="337"/>
      <c r="S34" s="337"/>
      <c r="T34" s="337"/>
      <c r="U34" s="337"/>
      <c r="V34" s="337"/>
      <c r="W34" s="337"/>
      <c r="X34" s="337"/>
      <c r="Y34" s="337"/>
      <c r="Z34" s="337"/>
      <c r="AA34" s="337"/>
      <c r="AB34" s="337"/>
      <c r="AC34" s="337"/>
      <c r="AD34" s="337"/>
      <c r="AE34" s="337"/>
      <c r="AF34" s="462"/>
      <c r="AG34" s="680" t="s">
        <v>12</v>
      </c>
      <c r="AH34" s="681"/>
      <c r="AI34" s="681"/>
      <c r="AJ34" s="681"/>
      <c r="AK34" s="682"/>
      <c r="AL34" s="680" t="s">
        <v>13</v>
      </c>
      <c r="AM34" s="681"/>
      <c r="AN34" s="681"/>
      <c r="AO34" s="681"/>
      <c r="AP34" s="682"/>
      <c r="AQ34" s="680" t="s">
        <v>14</v>
      </c>
      <c r="AR34" s="681"/>
      <c r="AS34" s="681"/>
      <c r="AT34" s="681"/>
      <c r="AU34" s="682"/>
      <c r="AV34" s="680" t="s">
        <v>15</v>
      </c>
      <c r="AW34" s="681"/>
      <c r="AX34" s="681"/>
      <c r="AY34" s="681"/>
      <c r="AZ34" s="682"/>
      <c r="BA34" s="107"/>
      <c r="BB34" s="107"/>
      <c r="BC34" s="108"/>
      <c r="BS34" s="416"/>
      <c r="BT34" s="416"/>
      <c r="BU34" s="416"/>
      <c r="BV34" s="416"/>
      <c r="BW34" s="416"/>
      <c r="BX34" s="416"/>
      <c r="BY34" s="416"/>
      <c r="BZ34" s="416"/>
      <c r="CA34" s="416"/>
      <c r="CB34" s="416"/>
      <c r="CC34" s="416"/>
      <c r="CD34" s="416"/>
      <c r="CE34" s="416"/>
      <c r="CF34" s="416"/>
      <c r="CG34" s="416"/>
      <c r="CH34" s="417"/>
      <c r="CI34" s="417"/>
      <c r="CJ34" s="418"/>
      <c r="CK34" s="418"/>
      <c r="CL34" s="418"/>
      <c r="CM34" s="418"/>
      <c r="CN34" s="418"/>
      <c r="CO34" s="418"/>
      <c r="CP34" s="418"/>
      <c r="CQ34" s="418"/>
      <c r="CR34" s="418"/>
      <c r="CS34" s="419"/>
      <c r="CT34" s="419"/>
      <c r="CU34" s="419"/>
      <c r="CV34" s="419"/>
      <c r="CW34" s="419"/>
    </row>
    <row r="35" spans="1:101" ht="18.95" customHeight="1" x14ac:dyDescent="0.15">
      <c r="A35" s="444" t="s">
        <v>99</v>
      </c>
      <c r="B35" s="445"/>
      <c r="C35" s="446">
        <v>1</v>
      </c>
      <c r="D35" s="347"/>
      <c r="E35" s="447"/>
      <c r="F35" s="448"/>
      <c r="G35" s="448"/>
      <c r="H35" s="448"/>
      <c r="I35" s="448"/>
      <c r="J35" s="448"/>
      <c r="K35" s="448"/>
      <c r="L35" s="448"/>
      <c r="M35" s="449"/>
      <c r="N35" s="450" t="s">
        <v>98</v>
      </c>
      <c r="O35" s="451"/>
      <c r="P35" s="451"/>
      <c r="Q35" s="451"/>
      <c r="R35" s="451"/>
      <c r="S35" s="451"/>
      <c r="T35" s="451"/>
      <c r="U35" s="451"/>
      <c r="V35" s="375" t="s">
        <v>17</v>
      </c>
      <c r="W35" s="375"/>
      <c r="X35" s="448"/>
      <c r="Y35" s="448"/>
      <c r="Z35" s="448"/>
      <c r="AA35" s="448"/>
      <c r="AB35" s="448"/>
      <c r="AC35" s="448"/>
      <c r="AD35" s="448"/>
      <c r="AE35" s="448"/>
      <c r="AF35" s="449"/>
      <c r="AG35" s="452"/>
      <c r="AH35" s="453"/>
      <c r="AI35" s="453"/>
      <c r="AJ35" s="453"/>
      <c r="AK35" s="454"/>
      <c r="AL35" s="450"/>
      <c r="AM35" s="451"/>
      <c r="AN35" s="451"/>
      <c r="AO35" s="451"/>
      <c r="AP35" s="455"/>
      <c r="AQ35" s="450"/>
      <c r="AR35" s="451"/>
      <c r="AS35" s="451"/>
      <c r="AT35" s="451"/>
      <c r="AU35" s="455"/>
      <c r="AV35" s="450"/>
      <c r="AW35" s="451"/>
      <c r="AX35" s="451"/>
      <c r="AY35" s="451"/>
      <c r="AZ35" s="455"/>
      <c r="BA35" s="174"/>
      <c r="BB35" s="174"/>
      <c r="BC35" s="109"/>
      <c r="CH35" s="185"/>
      <c r="CI35" s="185"/>
      <c r="CJ35" s="387"/>
      <c r="CK35" s="387"/>
      <c r="CL35" s="387"/>
      <c r="CM35" s="387"/>
      <c r="CN35" s="387"/>
      <c r="CO35" s="387"/>
      <c r="CP35" s="387"/>
      <c r="CQ35" s="387"/>
      <c r="CR35" s="387"/>
      <c r="CS35" s="419"/>
      <c r="CT35" s="419"/>
      <c r="CU35" s="419"/>
      <c r="CV35" s="419"/>
      <c r="CW35" s="419"/>
    </row>
    <row r="36" spans="1:101" ht="18.95" customHeight="1" x14ac:dyDescent="0.15">
      <c r="A36" s="444" t="s">
        <v>100</v>
      </c>
      <c r="B36" s="445"/>
      <c r="C36" s="446">
        <v>2</v>
      </c>
      <c r="D36" s="347"/>
      <c r="E36" s="447"/>
      <c r="F36" s="448"/>
      <c r="G36" s="448"/>
      <c r="H36" s="448"/>
      <c r="I36" s="448"/>
      <c r="J36" s="448"/>
      <c r="K36" s="448"/>
      <c r="L36" s="448"/>
      <c r="M36" s="449"/>
      <c r="N36" s="447"/>
      <c r="O36" s="448"/>
      <c r="P36" s="448"/>
      <c r="Q36" s="448"/>
      <c r="R36" s="448"/>
      <c r="S36" s="448"/>
      <c r="T36" s="448"/>
      <c r="U36" s="448"/>
      <c r="V36" s="375" t="s">
        <v>17</v>
      </c>
      <c r="W36" s="375"/>
      <c r="X36" s="448"/>
      <c r="Y36" s="448"/>
      <c r="Z36" s="448"/>
      <c r="AA36" s="448"/>
      <c r="AB36" s="448"/>
      <c r="AC36" s="448"/>
      <c r="AD36" s="448"/>
      <c r="AE36" s="448"/>
      <c r="AF36" s="449"/>
      <c r="AG36" s="452"/>
      <c r="AH36" s="453"/>
      <c r="AI36" s="453"/>
      <c r="AJ36" s="453"/>
      <c r="AK36" s="454"/>
      <c r="AL36" s="450"/>
      <c r="AM36" s="451"/>
      <c r="AN36" s="451"/>
      <c r="AO36" s="451"/>
      <c r="AP36" s="455"/>
      <c r="AQ36" s="450"/>
      <c r="AR36" s="451"/>
      <c r="AS36" s="451"/>
      <c r="AT36" s="451"/>
      <c r="AU36" s="455"/>
      <c r="AV36" s="450"/>
      <c r="AW36" s="451"/>
      <c r="AX36" s="451"/>
      <c r="AY36" s="451"/>
      <c r="AZ36" s="455"/>
      <c r="BA36" s="174"/>
      <c r="BB36" s="174"/>
      <c r="BC36" s="109"/>
    </row>
    <row r="37" spans="1:101" ht="18.95" customHeight="1" x14ac:dyDescent="0.15">
      <c r="A37" s="444" t="s">
        <v>101</v>
      </c>
      <c r="B37" s="445"/>
      <c r="C37" s="446">
        <v>3</v>
      </c>
      <c r="D37" s="347"/>
      <c r="E37" s="447"/>
      <c r="F37" s="448"/>
      <c r="G37" s="448"/>
      <c r="H37" s="448"/>
      <c r="I37" s="448"/>
      <c r="J37" s="448"/>
      <c r="K37" s="448"/>
      <c r="L37" s="448"/>
      <c r="M37" s="449"/>
      <c r="N37" s="447"/>
      <c r="O37" s="448"/>
      <c r="P37" s="448"/>
      <c r="Q37" s="448"/>
      <c r="R37" s="448"/>
      <c r="S37" s="448"/>
      <c r="T37" s="448"/>
      <c r="U37" s="448"/>
      <c r="V37" s="375" t="s">
        <v>17</v>
      </c>
      <c r="W37" s="375"/>
      <c r="X37" s="448"/>
      <c r="Y37" s="448"/>
      <c r="Z37" s="448"/>
      <c r="AA37" s="448"/>
      <c r="AB37" s="448"/>
      <c r="AC37" s="448"/>
      <c r="AD37" s="448"/>
      <c r="AE37" s="448"/>
      <c r="AF37" s="449"/>
      <c r="AG37" s="452"/>
      <c r="AH37" s="453"/>
      <c r="AI37" s="453"/>
      <c r="AJ37" s="453"/>
      <c r="AK37" s="454"/>
      <c r="AL37" s="450"/>
      <c r="AM37" s="451"/>
      <c r="AN37" s="451"/>
      <c r="AO37" s="451"/>
      <c r="AP37" s="455"/>
      <c r="AQ37" s="450"/>
      <c r="AR37" s="451"/>
      <c r="AS37" s="451"/>
      <c r="AT37" s="451"/>
      <c r="AU37" s="455"/>
      <c r="AV37" s="450"/>
      <c r="AW37" s="451"/>
      <c r="AX37" s="451"/>
      <c r="AY37" s="451"/>
      <c r="AZ37" s="455"/>
      <c r="BA37" s="174"/>
      <c r="BB37" s="174"/>
      <c r="BC37" s="109"/>
    </row>
    <row r="38" spans="1:101" ht="18.95" customHeight="1" x14ac:dyDescent="0.15">
      <c r="A38" s="444" t="s">
        <v>102</v>
      </c>
      <c r="B38" s="445"/>
      <c r="C38" s="446">
        <v>4</v>
      </c>
      <c r="D38" s="347"/>
      <c r="E38" s="447"/>
      <c r="F38" s="448"/>
      <c r="G38" s="448"/>
      <c r="H38" s="448"/>
      <c r="I38" s="448"/>
      <c r="J38" s="448"/>
      <c r="K38" s="448"/>
      <c r="L38" s="448"/>
      <c r="M38" s="449"/>
      <c r="N38" s="447"/>
      <c r="O38" s="448"/>
      <c r="P38" s="448"/>
      <c r="Q38" s="448"/>
      <c r="R38" s="448"/>
      <c r="S38" s="448"/>
      <c r="T38" s="448"/>
      <c r="U38" s="448"/>
      <c r="V38" s="375" t="s">
        <v>17</v>
      </c>
      <c r="W38" s="375"/>
      <c r="X38" s="448"/>
      <c r="Y38" s="448"/>
      <c r="Z38" s="448"/>
      <c r="AA38" s="448"/>
      <c r="AB38" s="448"/>
      <c r="AC38" s="448"/>
      <c r="AD38" s="448"/>
      <c r="AE38" s="448"/>
      <c r="AF38" s="449"/>
      <c r="AG38" s="452"/>
      <c r="AH38" s="453"/>
      <c r="AI38" s="453"/>
      <c r="AJ38" s="453"/>
      <c r="AK38" s="454"/>
      <c r="AL38" s="450"/>
      <c r="AM38" s="451"/>
      <c r="AN38" s="451"/>
      <c r="AO38" s="451"/>
      <c r="AP38" s="455"/>
      <c r="AQ38" s="450"/>
      <c r="AR38" s="451"/>
      <c r="AS38" s="451"/>
      <c r="AT38" s="451"/>
      <c r="AU38" s="455"/>
      <c r="AV38" s="450"/>
      <c r="AW38" s="451"/>
      <c r="AX38" s="451"/>
      <c r="AY38" s="451"/>
      <c r="AZ38" s="455"/>
      <c r="BA38" s="174"/>
      <c r="BB38" s="174"/>
      <c r="BC38" s="109"/>
      <c r="BD38" s="110"/>
    </row>
    <row r="39" spans="1:101" ht="18.95" customHeight="1" x14ac:dyDescent="0.15">
      <c r="A39" s="463"/>
      <c r="B39" s="445"/>
      <c r="C39" s="446">
        <v>5</v>
      </c>
      <c r="D39" s="347"/>
      <c r="E39" s="464"/>
      <c r="F39" s="465"/>
      <c r="G39" s="465"/>
      <c r="H39" s="465"/>
      <c r="I39" s="465"/>
      <c r="J39" s="465"/>
      <c r="K39" s="465"/>
      <c r="L39" s="465"/>
      <c r="M39" s="466"/>
      <c r="N39" s="464"/>
      <c r="O39" s="465"/>
      <c r="P39" s="465"/>
      <c r="Q39" s="465"/>
      <c r="R39" s="465"/>
      <c r="S39" s="465"/>
      <c r="T39" s="465"/>
      <c r="U39" s="465"/>
      <c r="V39" s="467" t="s">
        <v>17</v>
      </c>
      <c r="W39" s="467"/>
      <c r="X39" s="448"/>
      <c r="Y39" s="448"/>
      <c r="Z39" s="448"/>
      <c r="AA39" s="448"/>
      <c r="AB39" s="448"/>
      <c r="AC39" s="448"/>
      <c r="AD39" s="448"/>
      <c r="AE39" s="448"/>
      <c r="AF39" s="449"/>
      <c r="AG39" s="452"/>
      <c r="AH39" s="453"/>
      <c r="AI39" s="453"/>
      <c r="AJ39" s="453"/>
      <c r="AK39" s="454"/>
      <c r="AL39" s="450"/>
      <c r="AM39" s="451"/>
      <c r="AN39" s="451"/>
      <c r="AO39" s="451"/>
      <c r="AP39" s="455"/>
      <c r="AQ39" s="450"/>
      <c r="AR39" s="451"/>
      <c r="AS39" s="451"/>
      <c r="AT39" s="451"/>
      <c r="AU39" s="455"/>
      <c r="AV39" s="450"/>
      <c r="AW39" s="451"/>
      <c r="AX39" s="451"/>
      <c r="AY39" s="451"/>
      <c r="AZ39" s="455"/>
      <c r="BA39" s="174"/>
      <c r="BB39" s="174"/>
      <c r="BC39" s="109"/>
    </row>
    <row r="40" spans="1:101" ht="18.95" customHeight="1" x14ac:dyDescent="0.15">
      <c r="A40" s="111"/>
      <c r="B40" s="112"/>
      <c r="C40" s="171"/>
      <c r="D40" s="171"/>
      <c r="E40" s="112"/>
      <c r="F40" s="112"/>
      <c r="G40" s="112"/>
      <c r="H40" s="112"/>
      <c r="I40" s="112"/>
      <c r="J40" s="112"/>
      <c r="K40" s="112"/>
      <c r="L40" s="112"/>
      <c r="M40" s="112"/>
      <c r="N40" s="112"/>
      <c r="O40" s="112"/>
      <c r="P40" s="112"/>
      <c r="Q40" s="112"/>
      <c r="R40" s="112"/>
      <c r="S40" s="112"/>
      <c r="T40" s="112"/>
      <c r="U40" s="112"/>
      <c r="V40" s="178"/>
      <c r="W40" s="179"/>
      <c r="X40" s="477" t="s">
        <v>106</v>
      </c>
      <c r="Y40" s="477"/>
      <c r="Z40" s="477"/>
      <c r="AA40" s="477"/>
      <c r="AB40" s="477"/>
      <c r="AC40" s="477"/>
      <c r="AD40" s="477"/>
      <c r="AE40" s="477"/>
      <c r="AF40" s="478"/>
      <c r="AG40" s="479"/>
      <c r="AH40" s="480"/>
      <c r="AI40" s="480"/>
      <c r="AJ40" s="480"/>
      <c r="AK40" s="481"/>
      <c r="AL40" s="450"/>
      <c r="AM40" s="451"/>
      <c r="AN40" s="451"/>
      <c r="AO40" s="451"/>
      <c r="AP40" s="455"/>
      <c r="AQ40" s="450"/>
      <c r="AR40" s="451"/>
      <c r="AS40" s="451"/>
      <c r="AT40" s="451"/>
      <c r="AU40" s="455"/>
      <c r="AV40" s="450"/>
      <c r="AW40" s="451"/>
      <c r="AX40" s="451"/>
      <c r="AY40" s="451"/>
      <c r="AZ40" s="455"/>
      <c r="BA40" s="174"/>
      <c r="BB40" s="174"/>
      <c r="BC40" s="109"/>
    </row>
    <row r="41" spans="1:101" ht="12.75" customHeight="1" x14ac:dyDescent="0.15">
      <c r="A41" s="113"/>
      <c r="C41" s="68"/>
      <c r="D41" s="68"/>
      <c r="V41" s="114"/>
      <c r="W41" s="115"/>
      <c r="X41" s="468" t="s">
        <v>105</v>
      </c>
      <c r="Y41" s="469"/>
      <c r="Z41" s="469"/>
      <c r="AA41" s="469"/>
      <c r="AB41" s="469"/>
      <c r="AC41" s="469"/>
      <c r="AD41" s="469"/>
      <c r="AE41" s="469"/>
      <c r="AF41" s="469"/>
      <c r="AG41" s="471"/>
      <c r="AH41" s="411"/>
      <c r="AI41" s="411"/>
      <c r="AJ41" s="411"/>
      <c r="AK41" s="425"/>
      <c r="AL41" s="475"/>
      <c r="AM41" s="411"/>
      <c r="AN41" s="411"/>
      <c r="AO41" s="411"/>
      <c r="AP41" s="425"/>
      <c r="AQ41" s="475"/>
      <c r="AR41" s="411"/>
      <c r="AS41" s="411"/>
      <c r="AT41" s="411"/>
      <c r="AU41" s="425"/>
      <c r="AV41" s="475"/>
      <c r="AW41" s="411"/>
      <c r="AX41" s="411"/>
      <c r="AY41" s="411"/>
      <c r="AZ41" s="425"/>
      <c r="BA41" s="174"/>
      <c r="BB41" s="174"/>
      <c r="BC41" s="109"/>
    </row>
    <row r="42" spans="1:101" ht="2.25" customHeight="1" x14ac:dyDescent="0.15">
      <c r="A42" s="116"/>
      <c r="B42" s="66"/>
      <c r="C42" s="172"/>
      <c r="D42" s="172"/>
      <c r="E42" s="66"/>
      <c r="F42" s="66"/>
      <c r="G42" s="66"/>
      <c r="H42" s="66"/>
      <c r="I42" s="66"/>
      <c r="J42" s="66"/>
      <c r="K42" s="66"/>
      <c r="L42" s="66"/>
      <c r="M42" s="66"/>
      <c r="N42" s="66"/>
      <c r="O42" s="66"/>
      <c r="P42" s="66"/>
      <c r="Q42" s="66"/>
      <c r="R42" s="66"/>
      <c r="S42" s="66"/>
      <c r="T42" s="66"/>
      <c r="U42" s="66"/>
      <c r="V42" s="117"/>
      <c r="W42" s="118"/>
      <c r="X42" s="470"/>
      <c r="Y42" s="470"/>
      <c r="Z42" s="470"/>
      <c r="AA42" s="470"/>
      <c r="AB42" s="470"/>
      <c r="AC42" s="470"/>
      <c r="AD42" s="470"/>
      <c r="AE42" s="470"/>
      <c r="AF42" s="470"/>
      <c r="AG42" s="472"/>
      <c r="AH42" s="473"/>
      <c r="AI42" s="473"/>
      <c r="AJ42" s="473"/>
      <c r="AK42" s="474"/>
      <c r="AL42" s="472"/>
      <c r="AM42" s="473"/>
      <c r="AN42" s="473"/>
      <c r="AO42" s="473"/>
      <c r="AP42" s="474"/>
      <c r="AQ42" s="472"/>
      <c r="AR42" s="473"/>
      <c r="AS42" s="473"/>
      <c r="AT42" s="473"/>
      <c r="AU42" s="474"/>
      <c r="AV42" s="472"/>
      <c r="AW42" s="473"/>
      <c r="AX42" s="473"/>
      <c r="AY42" s="473"/>
      <c r="AZ42" s="474"/>
      <c r="BA42" s="65"/>
      <c r="BB42" s="65"/>
      <c r="BC42" s="119"/>
      <c r="CG42" s="120"/>
    </row>
    <row r="43" spans="1:101" ht="9" customHeight="1" x14ac:dyDescent="0.15">
      <c r="A43" s="121"/>
      <c r="B43" s="121"/>
      <c r="C43" s="121"/>
      <c r="D43" s="121"/>
      <c r="E43" s="121"/>
      <c r="F43" s="121"/>
      <c r="G43" s="121"/>
      <c r="H43" s="121"/>
      <c r="I43" s="121"/>
      <c r="J43" s="121"/>
      <c r="K43" s="121"/>
      <c r="L43" s="121"/>
      <c r="M43" s="121"/>
      <c r="N43" s="121"/>
      <c r="O43" s="121"/>
      <c r="P43" s="121"/>
      <c r="Q43" s="121"/>
      <c r="R43" s="121"/>
      <c r="S43" s="121"/>
      <c r="T43" s="121"/>
      <c r="U43" s="121"/>
      <c r="V43" s="176"/>
      <c r="W43" s="176"/>
      <c r="X43" s="176"/>
      <c r="Y43" s="176"/>
      <c r="Z43" s="176"/>
      <c r="AA43" s="176"/>
      <c r="AB43" s="176"/>
      <c r="AC43" s="176"/>
      <c r="AD43" s="176"/>
      <c r="AE43" s="177"/>
      <c r="AF43" s="177"/>
      <c r="AG43" s="177"/>
      <c r="AH43" s="177"/>
      <c r="AI43" s="177"/>
      <c r="AJ43" s="177"/>
      <c r="AK43" s="177"/>
      <c r="AL43" s="177"/>
      <c r="AM43" s="177"/>
      <c r="AN43" s="177"/>
      <c r="AO43" s="177"/>
      <c r="AP43" s="177"/>
      <c r="AQ43" s="177"/>
      <c r="AR43" s="177"/>
      <c r="AS43" s="177"/>
      <c r="AT43" s="177"/>
      <c r="AU43" s="177"/>
      <c r="AV43" s="177"/>
      <c r="AW43" s="177"/>
      <c r="AX43" s="177"/>
      <c r="AY43" s="89"/>
      <c r="AZ43" s="89"/>
      <c r="BA43" s="89"/>
      <c r="BB43" s="89"/>
      <c r="BC43" s="89"/>
      <c r="CG43" s="120"/>
    </row>
    <row r="44" spans="1:101" ht="16.5" customHeight="1" thickBot="1" x14ac:dyDescent="0.2">
      <c r="A44" s="476" t="s">
        <v>47</v>
      </c>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row>
    <row r="45" spans="1:101" ht="24" customHeight="1" thickTop="1" x14ac:dyDescent="0.15">
      <c r="A45" s="482" t="s">
        <v>20</v>
      </c>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3"/>
      <c r="BA45" s="483"/>
      <c r="BB45" s="483"/>
      <c r="BC45" s="484"/>
    </row>
    <row r="46" spans="1:101" ht="27.75" customHeight="1" x14ac:dyDescent="0.15">
      <c r="A46" s="485" t="s">
        <v>21</v>
      </c>
      <c r="B46" s="486"/>
      <c r="C46" s="486"/>
      <c r="D46" s="486"/>
      <c r="E46" s="486"/>
      <c r="F46" s="486"/>
      <c r="G46" s="486"/>
      <c r="H46" s="486"/>
      <c r="I46" s="486"/>
      <c r="J46" s="486"/>
      <c r="K46" s="487"/>
      <c r="L46" s="664" t="str">
        <f>VLOOKUP($BE$1,入力シート!$A:$AI,30,0)&amp;""</f>
        <v>三菱ＵＦＪ銀行</v>
      </c>
      <c r="M46" s="665"/>
      <c r="N46" s="665"/>
      <c r="O46" s="665"/>
      <c r="P46" s="665"/>
      <c r="Q46" s="665"/>
      <c r="R46" s="665"/>
      <c r="S46" s="665"/>
      <c r="T46" s="665"/>
      <c r="U46" s="665"/>
      <c r="V46" s="665"/>
      <c r="W46" s="665"/>
      <c r="X46" s="665"/>
      <c r="Y46" s="665"/>
      <c r="Z46" s="665"/>
      <c r="AA46" s="665"/>
      <c r="AB46" s="665"/>
      <c r="AC46" s="665"/>
      <c r="AD46" s="665"/>
      <c r="AE46" s="665"/>
      <c r="AF46" s="665"/>
      <c r="AG46" s="666"/>
      <c r="AH46" s="491" t="s">
        <v>22</v>
      </c>
      <c r="AI46" s="492"/>
      <c r="AJ46" s="492"/>
      <c r="AK46" s="492"/>
      <c r="AL46" s="492"/>
      <c r="AM46" s="492"/>
      <c r="AN46" s="492"/>
      <c r="AO46" s="493"/>
      <c r="AP46" s="664" t="str">
        <f>VLOOKUP($BE$1,入力シート!$A:$AI,31,0)&amp;""</f>
        <v>あびこ</v>
      </c>
      <c r="AQ46" s="665"/>
      <c r="AR46" s="665"/>
      <c r="AS46" s="665"/>
      <c r="AT46" s="665"/>
      <c r="AU46" s="665"/>
      <c r="AV46" s="665"/>
      <c r="AW46" s="665"/>
      <c r="AX46" s="665"/>
      <c r="AY46" s="665"/>
      <c r="AZ46" s="665"/>
      <c r="BA46" s="665"/>
      <c r="BB46" s="665"/>
      <c r="BC46" s="667"/>
    </row>
    <row r="47" spans="1:101" ht="24.75" customHeight="1" x14ac:dyDescent="0.15">
      <c r="A47" s="668" t="s">
        <v>23</v>
      </c>
      <c r="B47" s="669"/>
      <c r="C47" s="669"/>
      <c r="D47" s="669"/>
      <c r="E47" s="669"/>
      <c r="F47" s="669"/>
      <c r="G47" s="669"/>
      <c r="H47" s="669"/>
      <c r="I47" s="669"/>
      <c r="J47" s="669"/>
      <c r="K47" s="670"/>
      <c r="L47" s="671" t="str">
        <f>LEFT(VLOOKUP($BE$1,入力シート!$A:$AI,32,0),1)</f>
        <v>0</v>
      </c>
      <c r="M47" s="672"/>
      <c r="N47" s="671" t="str">
        <f>MID(VLOOKUP($BE$1,入力シート!$A:$AI,32,0),2,1)</f>
        <v>0</v>
      </c>
      <c r="O47" s="672"/>
      <c r="P47" s="671" t="str">
        <f>MID(VLOOKUP($BE$1,入力シート!$A:$AI,32,0),3,1)</f>
        <v>0</v>
      </c>
      <c r="Q47" s="672"/>
      <c r="R47" s="671" t="str">
        <f>RIGHT(VLOOKUP($BE$1,入力シート!$A:$AI,32,0),1)</f>
        <v>5</v>
      </c>
      <c r="S47" s="672"/>
      <c r="T47" s="676" t="s">
        <v>24</v>
      </c>
      <c r="U47" s="669"/>
      <c r="V47" s="669"/>
      <c r="W47" s="669"/>
      <c r="X47" s="669"/>
      <c r="Y47" s="669"/>
      <c r="Z47" s="669"/>
      <c r="AA47" s="670"/>
      <c r="AB47" s="671" t="str">
        <f>LEFT(VLOOKUP($BE$1,入力シート!$A:$AI,33,0),1)</f>
        <v>0</v>
      </c>
      <c r="AC47" s="672"/>
      <c r="AD47" s="671" t="str">
        <f>MID(VLOOKUP($BE$1,入力シート!$A:$AI,33,0),2,1)</f>
        <v>5</v>
      </c>
      <c r="AE47" s="672"/>
      <c r="AF47" s="671" t="str">
        <f>RIGHT(VLOOKUP($BE$1,入力シート!$A:$AI,33,0),1)</f>
        <v>6</v>
      </c>
      <c r="AG47" s="672"/>
      <c r="AH47" s="677" t="s">
        <v>25</v>
      </c>
      <c r="AI47" s="678"/>
      <c r="AJ47" s="678"/>
      <c r="AK47" s="678"/>
      <c r="AL47" s="678"/>
      <c r="AM47" s="678"/>
      <c r="AN47" s="678"/>
      <c r="AO47" s="679"/>
      <c r="AP47" s="673" t="str">
        <f>LEFT(VLOOKUP($BE$1,入力シート!$A:$AI,34,0),1)</f>
        <v>1</v>
      </c>
      <c r="AQ47" s="674"/>
      <c r="AR47" s="673" t="str">
        <f>MID(VLOOKUP($BE$1,入力シート!$A:$AI,34,0),2,1)</f>
        <v>2</v>
      </c>
      <c r="AS47" s="674"/>
      <c r="AT47" s="673" t="str">
        <f>MID(VLOOKUP($BE$1,入力シート!$A:$AI,34,0),3,1)</f>
        <v>3</v>
      </c>
      <c r="AU47" s="674"/>
      <c r="AV47" s="673" t="str">
        <f>MID(VLOOKUP($BE$1,入力シート!$A:$AI,34,0),4,1)</f>
        <v>4</v>
      </c>
      <c r="AW47" s="674"/>
      <c r="AX47" s="673" t="str">
        <f>MID(VLOOKUP($BE$1,入力シート!$A:$AI,34,0),5,1)</f>
        <v>5</v>
      </c>
      <c r="AY47" s="674"/>
      <c r="AZ47" s="673" t="str">
        <f>MID(VLOOKUP($BE$1,入力シート!$A:$AI,34,0),6,1)</f>
        <v>6</v>
      </c>
      <c r="BA47" s="674"/>
      <c r="BB47" s="673" t="str">
        <f>RIGHT(VLOOKUP($BE$1,入力シート!$A:$AI,34,0),1)</f>
        <v>7</v>
      </c>
      <c r="BC47" s="675"/>
    </row>
    <row r="48" spans="1:101" s="122" customFormat="1" ht="12.75" customHeight="1" x14ac:dyDescent="0.15">
      <c r="A48" s="510" t="s">
        <v>26</v>
      </c>
      <c r="B48" s="511"/>
      <c r="C48" s="511"/>
      <c r="D48" s="511"/>
      <c r="E48" s="511"/>
      <c r="F48" s="511"/>
      <c r="G48" s="511"/>
      <c r="H48" s="511"/>
      <c r="I48" s="511"/>
      <c r="J48" s="511"/>
      <c r="K48" s="512"/>
      <c r="L48" s="660" t="s">
        <v>27</v>
      </c>
      <c r="M48" s="558"/>
      <c r="N48" s="558"/>
      <c r="O48" s="558"/>
      <c r="P48" s="558"/>
      <c r="Q48" s="558"/>
      <c r="R48" s="558"/>
      <c r="S48" s="559"/>
      <c r="T48" s="522" t="s">
        <v>28</v>
      </c>
      <c r="U48" s="523"/>
      <c r="V48" s="523"/>
      <c r="W48" s="523"/>
      <c r="X48" s="523"/>
      <c r="Y48" s="523"/>
      <c r="Z48" s="523"/>
      <c r="AA48" s="524"/>
      <c r="AB48" s="563" t="s">
        <v>29</v>
      </c>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564"/>
      <c r="BA48" s="564"/>
      <c r="BB48" s="564"/>
      <c r="BC48" s="565"/>
    </row>
    <row r="49" spans="1:103" ht="22.5" customHeight="1" thickBot="1" x14ac:dyDescent="0.2">
      <c r="A49" s="513"/>
      <c r="B49" s="514"/>
      <c r="C49" s="514"/>
      <c r="D49" s="514"/>
      <c r="E49" s="514"/>
      <c r="F49" s="514"/>
      <c r="G49" s="514"/>
      <c r="H49" s="514"/>
      <c r="I49" s="514"/>
      <c r="J49" s="514"/>
      <c r="K49" s="515"/>
      <c r="L49" s="560"/>
      <c r="M49" s="561"/>
      <c r="N49" s="561"/>
      <c r="O49" s="561"/>
      <c r="P49" s="561"/>
      <c r="Q49" s="561"/>
      <c r="R49" s="561"/>
      <c r="S49" s="562"/>
      <c r="T49" s="525"/>
      <c r="U49" s="526"/>
      <c r="V49" s="526"/>
      <c r="W49" s="526"/>
      <c r="X49" s="526"/>
      <c r="Y49" s="526"/>
      <c r="Z49" s="526"/>
      <c r="AA49" s="527"/>
      <c r="AB49" s="661" t="str">
        <f>VLOOKUP($BE$1,入力シート!$A:$AI,35,0)&amp;""</f>
        <v>オオサカ　シダイ</v>
      </c>
      <c r="AC49" s="662"/>
      <c r="AD49" s="662"/>
      <c r="AE49" s="662"/>
      <c r="AF49" s="662"/>
      <c r="AG49" s="662"/>
      <c r="AH49" s="662"/>
      <c r="AI49" s="662"/>
      <c r="AJ49" s="662"/>
      <c r="AK49" s="662"/>
      <c r="AL49" s="662"/>
      <c r="AM49" s="662"/>
      <c r="AN49" s="662"/>
      <c r="AO49" s="662"/>
      <c r="AP49" s="662"/>
      <c r="AQ49" s="662"/>
      <c r="AR49" s="662"/>
      <c r="AS49" s="662"/>
      <c r="AT49" s="662"/>
      <c r="AU49" s="662"/>
      <c r="AV49" s="662"/>
      <c r="AW49" s="662"/>
      <c r="AX49" s="662"/>
      <c r="AY49" s="662"/>
      <c r="AZ49" s="662"/>
      <c r="BA49" s="662"/>
      <c r="BB49" s="662"/>
      <c r="BC49" s="663"/>
    </row>
    <row r="50" spans="1:103" ht="6" customHeight="1" thickTop="1" x14ac:dyDescent="0.15">
      <c r="A50" s="123"/>
      <c r="B50" s="123"/>
      <c r="C50" s="123"/>
      <c r="D50" s="124"/>
      <c r="E50" s="124"/>
      <c r="F50" s="124"/>
      <c r="G50" s="124"/>
      <c r="H50" s="124"/>
      <c r="I50" s="124"/>
      <c r="J50" s="124"/>
      <c r="K50" s="124"/>
      <c r="L50" s="125"/>
      <c r="M50" s="125"/>
      <c r="N50" s="125"/>
      <c r="O50" s="125"/>
      <c r="P50" s="125"/>
      <c r="Q50" s="125"/>
      <c r="R50" s="125"/>
      <c r="S50" s="125"/>
      <c r="T50" s="124"/>
      <c r="U50" s="124"/>
      <c r="V50" s="124"/>
      <c r="W50" s="124"/>
      <c r="X50" s="124"/>
      <c r="Y50" s="124"/>
      <c r="Z50" s="124"/>
      <c r="AA50" s="124"/>
      <c r="AB50" s="126"/>
      <c r="AC50" s="126"/>
      <c r="AD50" s="126"/>
      <c r="AE50" s="126"/>
      <c r="AF50" s="126"/>
      <c r="AG50" s="126"/>
      <c r="AH50" s="126"/>
      <c r="AI50" s="126"/>
      <c r="AJ50" s="126"/>
      <c r="AK50" s="126"/>
      <c r="AL50" s="126"/>
      <c r="AM50" s="126"/>
      <c r="AN50" s="126"/>
      <c r="AO50" s="126"/>
      <c r="AP50" s="127"/>
      <c r="AQ50" s="127"/>
      <c r="AR50" s="127"/>
      <c r="AS50" s="127"/>
      <c r="AT50" s="127"/>
      <c r="AU50" s="127"/>
      <c r="AV50" s="127"/>
      <c r="AW50" s="127"/>
      <c r="AX50" s="127"/>
      <c r="AY50" s="127"/>
      <c r="AZ50" s="127"/>
      <c r="BA50" s="127"/>
      <c r="BB50" s="127"/>
      <c r="BC50" s="127"/>
    </row>
    <row r="51" spans="1:103" ht="16.5" customHeight="1" x14ac:dyDescent="0.15">
      <c r="A51" s="534" t="s">
        <v>113</v>
      </c>
      <c r="B51" s="535"/>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128"/>
      <c r="AI51" s="128"/>
      <c r="AJ51" s="536" t="s">
        <v>107</v>
      </c>
      <c r="AK51" s="537"/>
      <c r="AL51" s="538"/>
      <c r="AM51" s="129"/>
      <c r="AN51" s="130"/>
      <c r="AO51" s="130"/>
      <c r="AP51" s="131"/>
      <c r="AQ51" s="131"/>
      <c r="AR51" s="131"/>
      <c r="AS51" s="131"/>
      <c r="AT51" s="131"/>
      <c r="AU51" s="132"/>
      <c r="AV51" s="132"/>
      <c r="AW51" s="133"/>
      <c r="AX51" s="545" t="s">
        <v>110</v>
      </c>
      <c r="AY51" s="546"/>
      <c r="AZ51" s="547"/>
      <c r="BA51" s="547"/>
      <c r="BB51" s="547"/>
      <c r="BC51" s="548"/>
      <c r="BD51" s="134"/>
      <c r="BE51" s="89"/>
      <c r="BF51" s="177"/>
    </row>
    <row r="52" spans="1:103" ht="33" hidden="1" customHeight="1" x14ac:dyDescent="0.15">
      <c r="A52" s="535"/>
      <c r="B52" s="535"/>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135"/>
      <c r="AI52" s="135"/>
      <c r="AJ52" s="539"/>
      <c r="AK52" s="540"/>
      <c r="AL52" s="541"/>
      <c r="AM52" s="136"/>
      <c r="AN52" s="137"/>
      <c r="AO52" s="137"/>
      <c r="AP52" s="138"/>
      <c r="AQ52" s="138"/>
      <c r="AR52" s="138"/>
      <c r="AS52" s="138"/>
      <c r="AT52" s="138"/>
      <c r="AU52" s="139"/>
      <c r="AV52" s="139"/>
      <c r="AW52" s="140"/>
      <c r="AX52" s="549"/>
      <c r="AY52" s="550"/>
      <c r="AZ52" s="551"/>
      <c r="BA52" s="551"/>
      <c r="BB52" s="551"/>
      <c r="BC52" s="552"/>
      <c r="BD52" s="182"/>
      <c r="BE52" s="139"/>
      <c r="BF52" s="175"/>
    </row>
    <row r="53" spans="1:103" ht="15.75" customHeight="1" x14ac:dyDescent="0.15">
      <c r="A53" s="535"/>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135"/>
      <c r="AI53" s="135"/>
      <c r="AJ53" s="542"/>
      <c r="AK53" s="543"/>
      <c r="AL53" s="544"/>
      <c r="AM53" s="141"/>
      <c r="AN53" s="142"/>
      <c r="AO53" s="142"/>
      <c r="AP53" s="143"/>
      <c r="AQ53" s="143"/>
      <c r="AR53" s="143"/>
      <c r="AS53" s="143"/>
      <c r="AT53" s="143"/>
      <c r="AU53" s="183"/>
      <c r="AV53" s="183"/>
      <c r="AW53" s="144"/>
      <c r="AX53" s="553"/>
      <c r="AY53" s="554"/>
      <c r="AZ53" s="555"/>
      <c r="BA53" s="555"/>
      <c r="BB53" s="555"/>
      <c r="BC53" s="556"/>
      <c r="BD53" s="182"/>
      <c r="BE53" s="139"/>
      <c r="BF53" s="121"/>
    </row>
    <row r="54" spans="1:103" ht="7.5" customHeight="1" x14ac:dyDescent="0.15">
      <c r="A54" s="14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K54" s="120"/>
      <c r="AL54" s="120"/>
      <c r="AM54" s="120"/>
      <c r="AN54" s="120"/>
      <c r="AO54" s="120"/>
      <c r="AP54" s="120"/>
      <c r="AQ54" s="120"/>
      <c r="AR54" s="120"/>
      <c r="AS54" s="120"/>
      <c r="AT54" s="120"/>
      <c r="AU54" s="120"/>
      <c r="AV54" s="120"/>
      <c r="AW54" s="120"/>
      <c r="AX54" s="120"/>
      <c r="AY54" s="139"/>
      <c r="AZ54" s="139"/>
      <c r="BA54" s="139"/>
      <c r="BB54" s="139"/>
      <c r="BC54" s="139"/>
    </row>
    <row r="55" spans="1:103" ht="11.25" customHeight="1" x14ac:dyDescent="0.15">
      <c r="A55" s="509"/>
      <c r="B55" s="509"/>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147" t="s">
        <v>222</v>
      </c>
      <c r="AK55" s="147"/>
      <c r="AM55" s="120"/>
      <c r="AN55" s="120"/>
      <c r="AO55" s="120"/>
      <c r="AP55" s="120"/>
      <c r="AQ55" s="120"/>
      <c r="AR55" s="120"/>
      <c r="AS55" s="120"/>
      <c r="AT55" s="120"/>
      <c r="AU55" s="120"/>
      <c r="AV55" s="120"/>
      <c r="AW55" s="120"/>
      <c r="AX55" s="120"/>
      <c r="AY55" s="120"/>
      <c r="AZ55" s="120"/>
      <c r="BA55" s="120"/>
      <c r="BB55" s="120"/>
    </row>
    <row r="56" spans="1:103" ht="15.75" customHeight="1" x14ac:dyDescent="0.15">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CX56" s="148" t="s">
        <v>114</v>
      </c>
      <c r="CY56" s="148" t="s">
        <v>112</v>
      </c>
    </row>
    <row r="57" spans="1:103" ht="15.75" customHeight="1" x14ac:dyDescent="0.15">
      <c r="M57" s="122"/>
      <c r="N57" s="122"/>
      <c r="O57" s="122"/>
      <c r="P57" s="122"/>
      <c r="Q57" s="122"/>
      <c r="R57" s="149"/>
      <c r="S57" s="149"/>
      <c r="T57" s="149"/>
      <c r="U57" s="149"/>
      <c r="V57" s="149"/>
      <c r="W57" s="149"/>
      <c r="X57" s="122"/>
      <c r="Y57" s="122"/>
      <c r="Z57" s="122"/>
      <c r="AA57" s="122"/>
      <c r="AB57" s="122"/>
      <c r="AC57" s="122"/>
      <c r="AD57" s="122"/>
      <c r="AE57" s="122"/>
      <c r="AF57" s="122"/>
      <c r="AG57" s="122"/>
      <c r="CX57" s="150">
        <v>101000</v>
      </c>
      <c r="CY57" s="150" t="s">
        <v>115</v>
      </c>
    </row>
    <row r="58" spans="1:103" ht="15.75" customHeight="1" x14ac:dyDescent="0.15">
      <c r="CX58" s="150">
        <v>102000</v>
      </c>
      <c r="CY58" s="150" t="s">
        <v>149</v>
      </c>
    </row>
    <row r="59" spans="1:103" ht="15.75" customHeight="1" x14ac:dyDescent="0.15">
      <c r="CX59" s="150">
        <v>103010</v>
      </c>
      <c r="CY59" s="150" t="s">
        <v>180</v>
      </c>
    </row>
    <row r="60" spans="1:103" ht="15.75" customHeight="1" x14ac:dyDescent="0.15">
      <c r="CX60" s="150">
        <v>103012</v>
      </c>
      <c r="CY60" s="150" t="s">
        <v>154</v>
      </c>
    </row>
    <row r="61" spans="1:103" ht="15.75" customHeight="1" x14ac:dyDescent="0.15">
      <c r="CX61" s="150">
        <v>103020</v>
      </c>
      <c r="CY61" s="150" t="s">
        <v>150</v>
      </c>
    </row>
    <row r="62" spans="1:103" ht="15.75" customHeight="1" x14ac:dyDescent="0.15">
      <c r="CX62" s="150">
        <v>103030</v>
      </c>
      <c r="CY62" s="150" t="s">
        <v>151</v>
      </c>
    </row>
    <row r="63" spans="1:103" ht="15.75" customHeight="1" x14ac:dyDescent="0.15">
      <c r="CX63" s="150">
        <v>103033</v>
      </c>
      <c r="CY63" s="150" t="s">
        <v>190</v>
      </c>
    </row>
    <row r="64" spans="1:103" ht="15.75" customHeight="1" x14ac:dyDescent="0.15">
      <c r="CX64" s="150">
        <v>103040</v>
      </c>
      <c r="CY64" s="150" t="s">
        <v>181</v>
      </c>
    </row>
    <row r="65" spans="102:103" ht="15.75" customHeight="1" x14ac:dyDescent="0.15">
      <c r="CX65" s="150">
        <v>103050</v>
      </c>
      <c r="CY65" s="150" t="s">
        <v>182</v>
      </c>
    </row>
    <row r="66" spans="102:103" ht="15.75" customHeight="1" x14ac:dyDescent="0.15">
      <c r="CX66" s="150">
        <v>103060</v>
      </c>
      <c r="CY66" s="150" t="s">
        <v>152</v>
      </c>
    </row>
    <row r="67" spans="102:103" ht="15.75" customHeight="1" x14ac:dyDescent="0.15">
      <c r="CX67" s="150">
        <v>103070</v>
      </c>
      <c r="CY67" s="150" t="s">
        <v>183</v>
      </c>
    </row>
    <row r="68" spans="102:103" ht="15.75" customHeight="1" x14ac:dyDescent="0.15">
      <c r="CX68" s="150">
        <v>103080</v>
      </c>
      <c r="CY68" s="150" t="s">
        <v>184</v>
      </c>
    </row>
    <row r="69" spans="102:103" ht="15.75" customHeight="1" x14ac:dyDescent="0.15">
      <c r="CX69" s="150">
        <v>103100</v>
      </c>
      <c r="CY69" s="150" t="s">
        <v>153</v>
      </c>
    </row>
    <row r="70" spans="102:103" ht="15.75" customHeight="1" x14ac:dyDescent="0.15">
      <c r="CX70" s="150">
        <v>103110</v>
      </c>
      <c r="CY70" s="150" t="s">
        <v>154</v>
      </c>
    </row>
    <row r="71" spans="102:103" ht="15.75" customHeight="1" x14ac:dyDescent="0.15">
      <c r="CX71" s="150">
        <v>103120</v>
      </c>
      <c r="CY71" s="150" t="s">
        <v>155</v>
      </c>
    </row>
    <row r="72" spans="102:103" ht="15.75" customHeight="1" x14ac:dyDescent="0.15">
      <c r="CX72" s="150">
        <v>105010</v>
      </c>
      <c r="CY72" s="150" t="s">
        <v>177</v>
      </c>
    </row>
    <row r="73" spans="102:103" ht="15.75" customHeight="1" x14ac:dyDescent="0.15">
      <c r="CX73" s="150">
        <v>105020</v>
      </c>
      <c r="CY73" s="150" t="s">
        <v>178</v>
      </c>
    </row>
    <row r="74" spans="102:103" ht="15.75" customHeight="1" x14ac:dyDescent="0.15">
      <c r="CX74" s="150">
        <v>105030</v>
      </c>
      <c r="CY74" s="150" t="s">
        <v>179</v>
      </c>
    </row>
    <row r="75" spans="102:103" ht="15.75" customHeight="1" x14ac:dyDescent="0.15">
      <c r="CX75" s="150">
        <v>105040</v>
      </c>
      <c r="CY75" s="150" t="s">
        <v>185</v>
      </c>
    </row>
    <row r="76" spans="102:103" ht="15.75" customHeight="1" x14ac:dyDescent="0.15">
      <c r="CX76" s="150">
        <v>105050</v>
      </c>
      <c r="CY76" s="150" t="s">
        <v>156</v>
      </c>
    </row>
    <row r="77" spans="102:103" ht="15.75" customHeight="1" x14ac:dyDescent="0.15">
      <c r="CX77" s="150">
        <v>103115</v>
      </c>
      <c r="CY77" s="150" t="s">
        <v>157</v>
      </c>
    </row>
    <row r="78" spans="102:103" ht="15.75" customHeight="1" x14ac:dyDescent="0.15">
      <c r="CX78" s="150">
        <v>105080</v>
      </c>
      <c r="CY78" s="150" t="s">
        <v>158</v>
      </c>
    </row>
    <row r="79" spans="102:103" ht="15.75" customHeight="1" x14ac:dyDescent="0.15">
      <c r="CX79" s="150">
        <v>105090</v>
      </c>
      <c r="CY79" s="150" t="s">
        <v>159</v>
      </c>
    </row>
    <row r="80" spans="102:103" ht="15.75" customHeight="1" x14ac:dyDescent="0.15">
      <c r="CX80" s="150">
        <v>107010</v>
      </c>
      <c r="CY80" s="150" t="s">
        <v>186</v>
      </c>
    </row>
    <row r="81" spans="102:103" ht="15.75" customHeight="1" x14ac:dyDescent="0.15">
      <c r="CX81" s="150">
        <v>108010</v>
      </c>
      <c r="CY81" s="150" t="s">
        <v>187</v>
      </c>
    </row>
    <row r="82" spans="102:103" ht="15.75" customHeight="1" x14ac:dyDescent="0.15">
      <c r="CX82" s="150">
        <v>109010</v>
      </c>
      <c r="CY82" s="150" t="s">
        <v>188</v>
      </c>
    </row>
    <row r="83" spans="102:103" ht="15.75" customHeight="1" x14ac:dyDescent="0.15">
      <c r="CX83" s="150">
        <v>110000</v>
      </c>
      <c r="CY83" s="150" t="s">
        <v>160</v>
      </c>
    </row>
    <row r="84" spans="102:103" ht="15.75" customHeight="1" x14ac:dyDescent="0.15">
      <c r="CX84" s="150">
        <v>112000</v>
      </c>
      <c r="CY84" s="150" t="s">
        <v>161</v>
      </c>
    </row>
    <row r="85" spans="102:103" ht="15.75" customHeight="1" x14ac:dyDescent="0.15">
      <c r="CX85" s="150">
        <v>114000</v>
      </c>
      <c r="CY85" s="151" t="s">
        <v>162</v>
      </c>
    </row>
    <row r="86" spans="102:103" ht="15.75" customHeight="1" x14ac:dyDescent="0.15">
      <c r="CX86" s="150">
        <v>116000</v>
      </c>
      <c r="CY86" s="151" t="s">
        <v>163</v>
      </c>
    </row>
    <row r="87" spans="102:103" ht="15.75" customHeight="1" x14ac:dyDescent="0.15">
      <c r="CX87" s="150">
        <v>118000</v>
      </c>
      <c r="CY87" s="150" t="s">
        <v>164</v>
      </c>
    </row>
    <row r="88" spans="102:103" ht="15.75" customHeight="1" x14ac:dyDescent="0.15">
      <c r="CX88" s="150">
        <v>119060</v>
      </c>
      <c r="CY88" s="151" t="s">
        <v>189</v>
      </c>
    </row>
    <row r="89" spans="102:103" ht="16.5" customHeight="1" x14ac:dyDescent="0.15">
      <c r="CX89" s="150">
        <v>120000</v>
      </c>
      <c r="CY89" s="150" t="s">
        <v>165</v>
      </c>
    </row>
    <row r="90" spans="102:103" ht="15.75" customHeight="1" x14ac:dyDescent="0.15">
      <c r="CX90" s="150">
        <v>126000</v>
      </c>
      <c r="CY90" s="150" t="s">
        <v>166</v>
      </c>
    </row>
    <row r="91" spans="102:103" ht="15.75" customHeight="1" x14ac:dyDescent="0.15">
      <c r="CX91" s="150">
        <v>130000</v>
      </c>
      <c r="CY91" s="150" t="s">
        <v>167</v>
      </c>
    </row>
    <row r="92" spans="102:103" ht="15.75" customHeight="1" x14ac:dyDescent="0.15">
      <c r="CX92" s="150">
        <v>131000</v>
      </c>
      <c r="CY92" s="150" t="s">
        <v>168</v>
      </c>
    </row>
    <row r="93" spans="102:103" ht="15.75" customHeight="1" x14ac:dyDescent="0.15">
      <c r="CX93" s="150">
        <v>132000</v>
      </c>
      <c r="CY93" s="150" t="s">
        <v>121</v>
      </c>
    </row>
    <row r="94" spans="102:103" ht="15.75" customHeight="1" x14ac:dyDescent="0.15">
      <c r="CX94" s="150">
        <v>133000</v>
      </c>
      <c r="CY94" s="150" t="s">
        <v>169</v>
      </c>
    </row>
    <row r="95" spans="102:103" ht="15.75" customHeight="1" x14ac:dyDescent="0.15">
      <c r="CX95" s="150">
        <v>134000</v>
      </c>
      <c r="CY95" s="150" t="s">
        <v>170</v>
      </c>
    </row>
    <row r="96" spans="102:103" ht="15.75" customHeight="1" x14ac:dyDescent="0.15">
      <c r="CX96" s="150">
        <v>135000</v>
      </c>
      <c r="CY96" s="150" t="s">
        <v>171</v>
      </c>
    </row>
    <row r="97" spans="102:103" ht="15.75" customHeight="1" x14ac:dyDescent="0.15">
      <c r="CX97" s="150">
        <v>136000</v>
      </c>
      <c r="CY97" s="150" t="s">
        <v>172</v>
      </c>
    </row>
    <row r="98" spans="102:103" ht="15.75" customHeight="1" x14ac:dyDescent="0.15">
      <c r="CX98" s="150">
        <v>137000</v>
      </c>
      <c r="CY98" s="150" t="s">
        <v>173</v>
      </c>
    </row>
    <row r="99" spans="102:103" ht="15.75" customHeight="1" x14ac:dyDescent="0.15">
      <c r="CX99" s="150">
        <v>138000</v>
      </c>
      <c r="CY99" s="150" t="s">
        <v>174</v>
      </c>
    </row>
    <row r="100" spans="102:103" ht="15.75" customHeight="1" x14ac:dyDescent="0.15">
      <c r="CX100" s="150">
        <v>141000</v>
      </c>
      <c r="CY100" s="150" t="s">
        <v>175</v>
      </c>
    </row>
    <row r="101" spans="102:103" ht="15.75" customHeight="1" x14ac:dyDescent="0.15">
      <c r="CX101" s="150">
        <v>119060</v>
      </c>
      <c r="CY101" s="150" t="s">
        <v>176</v>
      </c>
    </row>
    <row r="102" spans="102:103" ht="15.75" customHeight="1" x14ac:dyDescent="0.15">
      <c r="CX102" s="150">
        <v>120000</v>
      </c>
      <c r="CY102" s="150" t="s">
        <v>165</v>
      </c>
    </row>
    <row r="103" spans="102:103" ht="15.75" customHeight="1" x14ac:dyDescent="0.15">
      <c r="CX103" s="150">
        <v>126000</v>
      </c>
      <c r="CY103" s="150" t="s">
        <v>166</v>
      </c>
    </row>
    <row r="104" spans="102:103" ht="15.75" customHeight="1" x14ac:dyDescent="0.15">
      <c r="CX104" s="150">
        <v>130000</v>
      </c>
      <c r="CY104" s="150" t="s">
        <v>167</v>
      </c>
    </row>
    <row r="105" spans="102:103" ht="15.75" customHeight="1" x14ac:dyDescent="0.15">
      <c r="CX105" s="186">
        <v>131000</v>
      </c>
      <c r="CY105" s="186" t="s">
        <v>168</v>
      </c>
    </row>
    <row r="106" spans="102:103" ht="15.75" customHeight="1" x14ac:dyDescent="0.15">
      <c r="CX106" s="187">
        <v>132000</v>
      </c>
      <c r="CY106" s="187" t="s">
        <v>121</v>
      </c>
    </row>
    <row r="107" spans="102:103" ht="15.75" customHeight="1" x14ac:dyDescent="0.15">
      <c r="CX107" s="188">
        <v>133000</v>
      </c>
      <c r="CY107" s="189" t="s">
        <v>169</v>
      </c>
    </row>
    <row r="108" spans="102:103" ht="15.75" customHeight="1" x14ac:dyDescent="0.15">
      <c r="CX108" s="188">
        <v>134000</v>
      </c>
      <c r="CY108" s="189" t="s">
        <v>170</v>
      </c>
    </row>
    <row r="109" spans="102:103" ht="15.75" customHeight="1" x14ac:dyDescent="0.15">
      <c r="CX109" s="188">
        <v>135000</v>
      </c>
      <c r="CY109" s="189" t="s">
        <v>171</v>
      </c>
    </row>
    <row r="110" spans="102:103" ht="15.75" customHeight="1" x14ac:dyDescent="0.15">
      <c r="CX110" s="188">
        <v>136000</v>
      </c>
      <c r="CY110" s="189" t="s">
        <v>172</v>
      </c>
    </row>
    <row r="111" spans="102:103" ht="15.75" customHeight="1" x14ac:dyDescent="0.15">
      <c r="CX111" s="188">
        <v>137000</v>
      </c>
      <c r="CY111" s="189" t="s">
        <v>173</v>
      </c>
    </row>
    <row r="112" spans="102:103" ht="15.75" customHeight="1" x14ac:dyDescent="0.15">
      <c r="CX112" s="188">
        <v>138000</v>
      </c>
      <c r="CY112" s="189" t="s">
        <v>174</v>
      </c>
    </row>
    <row r="113" spans="102:103" ht="15.75" customHeight="1" x14ac:dyDescent="0.15">
      <c r="CX113" s="188">
        <v>141000</v>
      </c>
      <c r="CY113" s="189" t="s">
        <v>175</v>
      </c>
    </row>
    <row r="114" spans="102:103" ht="15.75" customHeight="1" x14ac:dyDescent="0.15"/>
    <row r="115" spans="102:103" ht="15.75" customHeight="1" x14ac:dyDescent="0.15"/>
    <row r="116" spans="102:103" ht="15.75" customHeight="1" x14ac:dyDescent="0.15"/>
    <row r="117" spans="102:103" ht="15.75" customHeight="1" x14ac:dyDescent="0.15"/>
    <row r="118" spans="102:103" ht="15.75" customHeight="1" x14ac:dyDescent="0.15"/>
    <row r="119" spans="102:103" ht="15.75" customHeight="1" x14ac:dyDescent="0.15"/>
    <row r="120" spans="102:103" ht="15.75" customHeight="1" x14ac:dyDescent="0.15"/>
    <row r="121" spans="102:103" ht="15.75" customHeight="1" x14ac:dyDescent="0.15"/>
    <row r="122" spans="102:103" ht="15.75" customHeight="1" x14ac:dyDescent="0.15"/>
    <row r="123" spans="102:103" ht="15.75" customHeight="1" x14ac:dyDescent="0.15"/>
    <row r="124" spans="102:103" ht="15.75" customHeight="1" x14ac:dyDescent="0.15"/>
    <row r="125" spans="102:103" ht="15.75" customHeight="1" x14ac:dyDescent="0.15"/>
    <row r="126" spans="102:103" ht="15.75" customHeight="1" x14ac:dyDescent="0.15"/>
    <row r="127" spans="102:103" ht="15.75" customHeight="1" x14ac:dyDescent="0.15"/>
    <row r="128" spans="102:103"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sheetData>
  <mergeCells count="293">
    <mergeCell ref="BG2:CC2"/>
    <mergeCell ref="A5:AL5"/>
    <mergeCell ref="AM5:AO6"/>
    <mergeCell ref="AP5:AQ6"/>
    <mergeCell ref="AR5:AS6"/>
    <mergeCell ref="AT5:AU6"/>
    <mergeCell ref="AV5:AW6"/>
    <mergeCell ref="AX5:AY6"/>
    <mergeCell ref="AZ5:BC6"/>
    <mergeCell ref="A6:AL6"/>
    <mergeCell ref="BE1:BF2"/>
    <mergeCell ref="AE2:AI3"/>
    <mergeCell ref="AJ2:AN3"/>
    <mergeCell ref="AO2:AS3"/>
    <mergeCell ref="AT2:AX3"/>
    <mergeCell ref="AY2:BC3"/>
    <mergeCell ref="AC1:AD3"/>
    <mergeCell ref="AE1:AI1"/>
    <mergeCell ref="AJ1:AN1"/>
    <mergeCell ref="AO1:AS1"/>
    <mergeCell ref="AT1:AX1"/>
    <mergeCell ref="AY1:BC1"/>
    <mergeCell ref="A7:Z7"/>
    <mergeCell ref="AA7:AF7"/>
    <mergeCell ref="AG7:AQ7"/>
    <mergeCell ref="AR7:AS7"/>
    <mergeCell ref="AT7:BC7"/>
    <mergeCell ref="A8:L8"/>
    <mergeCell ref="M8:Z8"/>
    <mergeCell ref="AA8:AF10"/>
    <mergeCell ref="AG8:BC10"/>
    <mergeCell ref="A9:B9"/>
    <mergeCell ref="O9:P9"/>
    <mergeCell ref="Q9:R9"/>
    <mergeCell ref="S9:T9"/>
    <mergeCell ref="U9:V9"/>
    <mergeCell ref="W9:X9"/>
    <mergeCell ref="Y9:Z9"/>
    <mergeCell ref="C9:D9"/>
    <mergeCell ref="E9:F9"/>
    <mergeCell ref="G9:H9"/>
    <mergeCell ref="I9:J9"/>
    <mergeCell ref="K9:L9"/>
    <mergeCell ref="M9:N9"/>
    <mergeCell ref="A11:BC11"/>
    <mergeCell ref="A12:K13"/>
    <mergeCell ref="AE12:AE13"/>
    <mergeCell ref="AF12:AK13"/>
    <mergeCell ref="AL12:AL13"/>
    <mergeCell ref="AM12:AS12"/>
    <mergeCell ref="AM13:AO13"/>
    <mergeCell ref="AP13:AR13"/>
    <mergeCell ref="AU13:AW13"/>
    <mergeCell ref="AZ13:BA13"/>
    <mergeCell ref="A14:K14"/>
    <mergeCell ref="L14:M14"/>
    <mergeCell ref="N14:O14"/>
    <mergeCell ref="Q14:T14"/>
    <mergeCell ref="U14:BC14"/>
    <mergeCell ref="A15:K15"/>
    <mergeCell ref="L15:M15"/>
    <mergeCell ref="N15:O15"/>
    <mergeCell ref="Q15:T15"/>
    <mergeCell ref="U15:AW15"/>
    <mergeCell ref="A16:K16"/>
    <mergeCell ref="L16:R16"/>
    <mergeCell ref="A17:K17"/>
    <mergeCell ref="L17:R17"/>
    <mergeCell ref="AE17:BC17"/>
    <mergeCell ref="A18:B18"/>
    <mergeCell ref="C18:K18"/>
    <mergeCell ref="L18:AD18"/>
    <mergeCell ref="AE18:AI18"/>
    <mergeCell ref="AJ18:AN18"/>
    <mergeCell ref="AO18:AS18"/>
    <mergeCell ref="AT18:AX18"/>
    <mergeCell ref="AY18:BC18"/>
    <mergeCell ref="AY19:BC19"/>
    <mergeCell ref="A20:B20"/>
    <mergeCell ref="C20:K20"/>
    <mergeCell ref="L20:S20"/>
    <mergeCell ref="T20:U20"/>
    <mergeCell ref="V20:AD20"/>
    <mergeCell ref="AH20:AI20"/>
    <mergeCell ref="AJ20:AN20"/>
    <mergeCell ref="AO20:AS20"/>
    <mergeCell ref="AT20:AX20"/>
    <mergeCell ref="AY20:BC20"/>
    <mergeCell ref="A19:B19"/>
    <mergeCell ref="C19:K19"/>
    <mergeCell ref="L19:S19"/>
    <mergeCell ref="T19:U19"/>
    <mergeCell ref="V19:AD19"/>
    <mergeCell ref="AH19:AI19"/>
    <mergeCell ref="AJ19:AN19"/>
    <mergeCell ref="AO19:AS19"/>
    <mergeCell ref="AT19:AX19"/>
    <mergeCell ref="AY21:BC21"/>
    <mergeCell ref="A22:B22"/>
    <mergeCell ref="C22:K22"/>
    <mergeCell ref="L22:S22"/>
    <mergeCell ref="T22:U22"/>
    <mergeCell ref="V22:AD22"/>
    <mergeCell ref="AH22:AI22"/>
    <mergeCell ref="AJ22:AN22"/>
    <mergeCell ref="AO22:AS22"/>
    <mergeCell ref="AT22:AX22"/>
    <mergeCell ref="AY22:BC22"/>
    <mergeCell ref="A21:B21"/>
    <mergeCell ref="C21:K21"/>
    <mergeCell ref="L21:S21"/>
    <mergeCell ref="T21:U21"/>
    <mergeCell ref="V21:AD21"/>
    <mergeCell ref="AH21:AI21"/>
    <mergeCell ref="AJ21:AN21"/>
    <mergeCell ref="AO21:AS21"/>
    <mergeCell ref="AT21:AX21"/>
    <mergeCell ref="AY23:BC23"/>
    <mergeCell ref="A24:B24"/>
    <mergeCell ref="C24:K24"/>
    <mergeCell ref="L24:S24"/>
    <mergeCell ref="T24:U24"/>
    <mergeCell ref="V24:AD24"/>
    <mergeCell ref="AH24:AI24"/>
    <mergeCell ref="AJ24:AN24"/>
    <mergeCell ref="AO24:AS24"/>
    <mergeCell ref="AT24:AX24"/>
    <mergeCell ref="AY24:BC24"/>
    <mergeCell ref="A23:B23"/>
    <mergeCell ref="C23:K23"/>
    <mergeCell ref="L23:S23"/>
    <mergeCell ref="T23:U23"/>
    <mergeCell ref="V23:AD23"/>
    <mergeCell ref="AH23:AI23"/>
    <mergeCell ref="AJ23:AN23"/>
    <mergeCell ref="AO23:AS23"/>
    <mergeCell ref="AT23:AX23"/>
    <mergeCell ref="A25:K25"/>
    <mergeCell ref="L25:R25"/>
    <mergeCell ref="S25:AD25"/>
    <mergeCell ref="AE25:AI25"/>
    <mergeCell ref="AJ25:AN25"/>
    <mergeCell ref="AO25:AS25"/>
    <mergeCell ref="AT25:AX25"/>
    <mergeCell ref="CP25:CT25"/>
    <mergeCell ref="A26:P27"/>
    <mergeCell ref="S26:AD27"/>
    <mergeCell ref="AE26:AI27"/>
    <mergeCell ref="AJ26:AN27"/>
    <mergeCell ref="AO26:AS27"/>
    <mergeCell ref="AT26:AX27"/>
    <mergeCell ref="AY26:BC27"/>
    <mergeCell ref="BV26:BZ27"/>
    <mergeCell ref="CA26:CE27"/>
    <mergeCell ref="AY25:BC25"/>
    <mergeCell ref="BT25:BU27"/>
    <mergeCell ref="BV25:BZ25"/>
    <mergeCell ref="CA25:CE25"/>
    <mergeCell ref="CF25:CJ25"/>
    <mergeCell ref="CK25:CO25"/>
    <mergeCell ref="CF26:CJ27"/>
    <mergeCell ref="CK26:CO27"/>
    <mergeCell ref="CP26:CT27"/>
    <mergeCell ref="BS29:BY29"/>
    <mergeCell ref="BZ29:CR29"/>
    <mergeCell ref="CS29:CW29"/>
    <mergeCell ref="BS30:BY30"/>
    <mergeCell ref="BZ30:CG30"/>
    <mergeCell ref="CH30:CI30"/>
    <mergeCell ref="CJ30:CR30"/>
    <mergeCell ref="CS30:CW30"/>
    <mergeCell ref="BS31:BY31"/>
    <mergeCell ref="BZ31:CG31"/>
    <mergeCell ref="CH31:CI31"/>
    <mergeCell ref="CJ31:CR31"/>
    <mergeCell ref="CS31:CW31"/>
    <mergeCell ref="BS32:BY32"/>
    <mergeCell ref="BZ32:CG32"/>
    <mergeCell ref="CH32:CI32"/>
    <mergeCell ref="CJ32:CR32"/>
    <mergeCell ref="CS32:CW32"/>
    <mergeCell ref="AL34:AP34"/>
    <mergeCell ref="BS33:BY33"/>
    <mergeCell ref="BZ33:CG33"/>
    <mergeCell ref="CH33:CI33"/>
    <mergeCell ref="CJ33:CR33"/>
    <mergeCell ref="CS33:CW33"/>
    <mergeCell ref="A34:B34"/>
    <mergeCell ref="C34:D34"/>
    <mergeCell ref="E34:M34"/>
    <mergeCell ref="N34:AF34"/>
    <mergeCell ref="AG34:AK34"/>
    <mergeCell ref="CJ34:CR34"/>
    <mergeCell ref="CS34:CW34"/>
    <mergeCell ref="AQ34:AU34"/>
    <mergeCell ref="AV34:AZ34"/>
    <mergeCell ref="BS34:BY34"/>
    <mergeCell ref="BZ34:CG34"/>
    <mergeCell ref="CH34:CI34"/>
    <mergeCell ref="AQ35:AU35"/>
    <mergeCell ref="AV35:AZ35"/>
    <mergeCell ref="CJ35:CR35"/>
    <mergeCell ref="CS35:CW35"/>
    <mergeCell ref="A36:B36"/>
    <mergeCell ref="C36:D36"/>
    <mergeCell ref="E36:M36"/>
    <mergeCell ref="N36:U36"/>
    <mergeCell ref="V36:W36"/>
    <mergeCell ref="X36:AF36"/>
    <mergeCell ref="AG36:AK36"/>
    <mergeCell ref="AL36:AP36"/>
    <mergeCell ref="AQ36:AU36"/>
    <mergeCell ref="AV36:AZ36"/>
    <mergeCell ref="A35:B35"/>
    <mergeCell ref="C35:D35"/>
    <mergeCell ref="E35:M35"/>
    <mergeCell ref="N35:U35"/>
    <mergeCell ref="V35:W35"/>
    <mergeCell ref="X35:AF35"/>
    <mergeCell ref="AG35:AK35"/>
    <mergeCell ref="AL35:AP35"/>
    <mergeCell ref="AV37:AZ37"/>
    <mergeCell ref="A38:B38"/>
    <mergeCell ref="C38:D38"/>
    <mergeCell ref="E38:M38"/>
    <mergeCell ref="N38:U38"/>
    <mergeCell ref="V38:W38"/>
    <mergeCell ref="X38:AF38"/>
    <mergeCell ref="AG38:AK38"/>
    <mergeCell ref="AL38:AP38"/>
    <mergeCell ref="AQ38:AU38"/>
    <mergeCell ref="AV38:AZ38"/>
    <mergeCell ref="A37:B37"/>
    <mergeCell ref="C37:D37"/>
    <mergeCell ref="E37:M37"/>
    <mergeCell ref="N37:U37"/>
    <mergeCell ref="V37:W37"/>
    <mergeCell ref="X37:AF37"/>
    <mergeCell ref="AG37:AK37"/>
    <mergeCell ref="AL37:AP37"/>
    <mergeCell ref="AQ37:AU37"/>
    <mergeCell ref="AQ41:AU42"/>
    <mergeCell ref="AV41:AZ42"/>
    <mergeCell ref="A44:BC44"/>
    <mergeCell ref="AG39:AK39"/>
    <mergeCell ref="AL39:AP39"/>
    <mergeCell ref="AQ39:AU39"/>
    <mergeCell ref="AV39:AZ39"/>
    <mergeCell ref="X40:AF40"/>
    <mergeCell ref="AG40:AK40"/>
    <mergeCell ref="AL40:AP40"/>
    <mergeCell ref="AQ40:AU40"/>
    <mergeCell ref="AV40:AZ40"/>
    <mergeCell ref="A39:B39"/>
    <mergeCell ref="C39:D39"/>
    <mergeCell ref="E39:M39"/>
    <mergeCell ref="N39:U39"/>
    <mergeCell ref="V39:W39"/>
    <mergeCell ref="X39:AF39"/>
    <mergeCell ref="X41:AF42"/>
    <mergeCell ref="AG41:AK42"/>
    <mergeCell ref="AL41:AP42"/>
    <mergeCell ref="A45:BC45"/>
    <mergeCell ref="A46:K46"/>
    <mergeCell ref="L46:AG46"/>
    <mergeCell ref="AH46:AO46"/>
    <mergeCell ref="AP46:BC46"/>
    <mergeCell ref="A47:K47"/>
    <mergeCell ref="L47:M47"/>
    <mergeCell ref="N47:O47"/>
    <mergeCell ref="P47:Q47"/>
    <mergeCell ref="R47:S47"/>
    <mergeCell ref="AR47:AS47"/>
    <mergeCell ref="AT47:AU47"/>
    <mergeCell ref="AV47:AW47"/>
    <mergeCell ref="AX47:AY47"/>
    <mergeCell ref="AZ47:BA47"/>
    <mergeCell ref="BB47:BC47"/>
    <mergeCell ref="T47:AA47"/>
    <mergeCell ref="AB47:AC47"/>
    <mergeCell ref="AD47:AE47"/>
    <mergeCell ref="AF47:AG47"/>
    <mergeCell ref="AH47:AO47"/>
    <mergeCell ref="AP47:AQ47"/>
    <mergeCell ref="A55:AG55"/>
    <mergeCell ref="A48:K49"/>
    <mergeCell ref="L48:S49"/>
    <mergeCell ref="T48:AA49"/>
    <mergeCell ref="AB48:BC48"/>
    <mergeCell ref="AB49:BC49"/>
    <mergeCell ref="A51:AG53"/>
    <mergeCell ref="AJ51:AL53"/>
    <mergeCell ref="AX51:BC53"/>
  </mergeCells>
  <phoneticPr fontId="4"/>
  <pageMargins left="0.5118110236220472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49</xdr:col>
                    <xdr:colOff>66675</xdr:colOff>
                    <xdr:row>14</xdr:row>
                    <xdr:rowOff>38100</xdr:rowOff>
                  </from>
                  <to>
                    <xdr:col>54</xdr:col>
                    <xdr:colOff>85725</xdr:colOff>
                    <xdr:row>14</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38</xdr:col>
                    <xdr:colOff>66675</xdr:colOff>
                    <xdr:row>50</xdr:row>
                    <xdr:rowOff>38100</xdr:rowOff>
                  </from>
                  <to>
                    <xdr:col>48</xdr:col>
                    <xdr:colOff>66675</xdr:colOff>
                    <xdr:row>52</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38</xdr:col>
                    <xdr:colOff>66675</xdr:colOff>
                    <xdr:row>52</xdr:row>
                    <xdr:rowOff>9525</xdr:rowOff>
                  </from>
                  <to>
                    <xdr:col>48</xdr:col>
                    <xdr:colOff>57150</xdr:colOff>
                    <xdr:row>53</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18</xdr:col>
                    <xdr:colOff>19050</xdr:colOff>
                    <xdr:row>15</xdr:row>
                    <xdr:rowOff>38100</xdr:rowOff>
                  </from>
                  <to>
                    <xdr:col>25</xdr:col>
                    <xdr:colOff>38100</xdr:colOff>
                    <xdr:row>16</xdr:row>
                    <xdr:rowOff>9525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11</xdr:col>
                    <xdr:colOff>47625</xdr:colOff>
                    <xdr:row>11</xdr:row>
                    <xdr:rowOff>38100</xdr:rowOff>
                  </from>
                  <to>
                    <xdr:col>15</xdr:col>
                    <xdr:colOff>57150</xdr:colOff>
                    <xdr:row>12</xdr:row>
                    <xdr:rowOff>114300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20</xdr:col>
                    <xdr:colOff>95250</xdr:colOff>
                    <xdr:row>11</xdr:row>
                    <xdr:rowOff>38100</xdr:rowOff>
                  </from>
                  <to>
                    <xdr:col>26</xdr:col>
                    <xdr:colOff>47625</xdr:colOff>
                    <xdr:row>12</xdr:row>
                    <xdr:rowOff>114300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26</xdr:col>
                    <xdr:colOff>66675</xdr:colOff>
                    <xdr:row>11</xdr:row>
                    <xdr:rowOff>38100</xdr:rowOff>
                  </from>
                  <to>
                    <xdr:col>30</xdr:col>
                    <xdr:colOff>19050</xdr:colOff>
                    <xdr:row>12</xdr:row>
                    <xdr:rowOff>95250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15</xdr:col>
                    <xdr:colOff>66675</xdr:colOff>
                    <xdr:row>11</xdr:row>
                    <xdr:rowOff>38100</xdr:rowOff>
                  </from>
                  <to>
                    <xdr:col>20</xdr:col>
                    <xdr:colOff>9525</xdr:colOff>
                    <xdr:row>12</xdr:row>
                    <xdr:rowOff>104775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18</xdr:col>
                    <xdr:colOff>19050</xdr:colOff>
                    <xdr:row>16</xdr:row>
                    <xdr:rowOff>38100</xdr:rowOff>
                  </from>
                  <to>
                    <xdr:col>23</xdr:col>
                    <xdr:colOff>85725</xdr:colOff>
                    <xdr:row>16</xdr:row>
                    <xdr:rowOff>266700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24</xdr:col>
                    <xdr:colOff>76200</xdr:colOff>
                    <xdr:row>16</xdr:row>
                    <xdr:rowOff>38100</xdr:rowOff>
                  </from>
                  <to>
                    <xdr:col>29</xdr:col>
                    <xdr:colOff>95250</xdr:colOff>
                    <xdr:row>16</xdr:row>
                    <xdr:rowOff>266700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26</xdr:col>
                    <xdr:colOff>28575</xdr:colOff>
                    <xdr:row>15</xdr:row>
                    <xdr:rowOff>38100</xdr:rowOff>
                  </from>
                  <to>
                    <xdr:col>46</xdr:col>
                    <xdr:colOff>19050</xdr:colOff>
                    <xdr:row>16</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47</xdr:col>
                    <xdr:colOff>38100</xdr:colOff>
                    <xdr:row>15</xdr:row>
                    <xdr:rowOff>28575</xdr:rowOff>
                  </from>
                  <to>
                    <xdr:col>54</xdr:col>
                    <xdr:colOff>76200</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AQ53"/>
  <sheetViews>
    <sheetView workbookViewId="0">
      <pane xSplit="6" ySplit="3" topLeftCell="G4" activePane="bottomRight" state="frozen"/>
      <selection pane="topRight" activeCell="F1" sqref="F1"/>
      <selection pane="bottomLeft" activeCell="A4" sqref="A4"/>
      <selection pane="bottomRight" activeCell="B4" sqref="B4"/>
    </sheetView>
  </sheetViews>
  <sheetFormatPr defaultRowHeight="13.5" x14ac:dyDescent="0.15"/>
  <cols>
    <col min="1" max="1" width="3.5" style="1" bestFit="1" customWidth="1"/>
    <col min="2" max="2" width="8.875" style="1"/>
    <col min="3" max="3" width="7.5" style="1" bestFit="1" customWidth="1"/>
    <col min="4" max="4" width="16.25" style="2" customWidth="1"/>
    <col min="5" max="5" width="16.25" style="43" customWidth="1"/>
    <col min="6" max="6" width="13.875" bestFit="1" customWidth="1"/>
    <col min="7" max="9" width="4.75" style="1" customWidth="1"/>
    <col min="10" max="11" width="6.5" bestFit="1" customWidth="1"/>
    <col min="12" max="12" width="37.625" customWidth="1"/>
    <col min="13" max="14" width="6.5" bestFit="1" customWidth="1"/>
    <col min="15" max="15" width="37.625" customWidth="1"/>
    <col min="16" max="16" width="13.875" style="31" bestFit="1" customWidth="1"/>
    <col min="17" max="17" width="15.875" style="31" customWidth="1"/>
    <col min="18" max="18" width="13.875" style="31" bestFit="1" customWidth="1"/>
    <col min="19" max="20" width="7.5" style="31" bestFit="1" customWidth="1"/>
    <col min="21" max="21" width="13.875" style="31" bestFit="1" customWidth="1"/>
    <col min="22" max="23" width="6.5" style="31" bestFit="1" customWidth="1"/>
    <col min="24" max="24" width="13.875" style="31" bestFit="1" customWidth="1"/>
    <col min="25" max="26" width="6.5" style="31" bestFit="1" customWidth="1"/>
    <col min="27" max="27" width="13.875" style="31" bestFit="1" customWidth="1"/>
    <col min="28" max="29" width="6.5" style="31" bestFit="1" customWidth="1"/>
    <col min="30" max="30" width="20.5" bestFit="1" customWidth="1"/>
    <col min="31" max="31" width="7.5" bestFit="1" customWidth="1"/>
    <col min="32" max="32" width="16.75" style="3" customWidth="1"/>
    <col min="33" max="33" width="11.375" style="3" customWidth="1"/>
    <col min="34" max="34" width="9.5" style="3" bestFit="1" customWidth="1"/>
    <col min="35" max="35" width="22.75" bestFit="1" customWidth="1"/>
    <col min="36" max="38" width="5.625" style="2" customWidth="1"/>
    <col min="39" max="39" width="29.375" bestFit="1" customWidth="1"/>
  </cols>
  <sheetData>
    <row r="1" spans="1:43" x14ac:dyDescent="0.15">
      <c r="A1" s="2"/>
      <c r="B1" s="2">
        <v>2</v>
      </c>
      <c r="C1" s="2">
        <v>3</v>
      </c>
      <c r="D1" s="2">
        <v>4</v>
      </c>
      <c r="E1" s="43">
        <v>5</v>
      </c>
      <c r="F1" s="43">
        <v>6</v>
      </c>
      <c r="G1" s="43">
        <v>7</v>
      </c>
      <c r="H1" s="43">
        <v>8</v>
      </c>
      <c r="I1" s="43">
        <v>9</v>
      </c>
      <c r="J1" s="43">
        <v>10</v>
      </c>
      <c r="K1" s="43">
        <v>11</v>
      </c>
      <c r="L1" s="43">
        <v>12</v>
      </c>
      <c r="M1" s="43">
        <v>13</v>
      </c>
      <c r="N1" s="43">
        <v>14</v>
      </c>
      <c r="O1" s="43">
        <v>15</v>
      </c>
      <c r="P1" s="43">
        <v>16</v>
      </c>
      <c r="Q1" s="43">
        <v>17</v>
      </c>
      <c r="R1" s="43">
        <v>18</v>
      </c>
      <c r="S1" s="43">
        <v>19</v>
      </c>
      <c r="T1" s="43">
        <v>20</v>
      </c>
      <c r="U1" s="43">
        <v>21</v>
      </c>
      <c r="V1" s="43">
        <v>22</v>
      </c>
      <c r="W1" s="43">
        <v>23</v>
      </c>
      <c r="X1" s="43">
        <v>24</v>
      </c>
      <c r="Y1" s="43">
        <v>25</v>
      </c>
      <c r="Z1" s="43">
        <v>26</v>
      </c>
      <c r="AA1" s="43">
        <v>27</v>
      </c>
      <c r="AB1" s="43">
        <v>28</v>
      </c>
      <c r="AC1" s="43">
        <v>29</v>
      </c>
      <c r="AD1" s="43">
        <v>30</v>
      </c>
      <c r="AE1" s="43">
        <v>31</v>
      </c>
      <c r="AF1" s="43">
        <v>32</v>
      </c>
      <c r="AG1" s="43">
        <v>33</v>
      </c>
      <c r="AH1" s="43">
        <v>34</v>
      </c>
      <c r="AI1" s="43">
        <v>35</v>
      </c>
      <c r="AJ1" s="43">
        <v>36</v>
      </c>
      <c r="AK1" s="43">
        <v>37</v>
      </c>
      <c r="AL1" s="43">
        <v>38</v>
      </c>
      <c r="AM1" s="43">
        <v>39</v>
      </c>
      <c r="AP1" t="s">
        <v>125</v>
      </c>
      <c r="AQ1" t="s">
        <v>128</v>
      </c>
    </row>
    <row r="2" spans="1:43" x14ac:dyDescent="0.15">
      <c r="A2" s="746" t="s">
        <v>44</v>
      </c>
      <c r="B2" s="746" t="s">
        <v>4</v>
      </c>
      <c r="C2" s="744" t="s">
        <v>43</v>
      </c>
      <c r="D2" s="747" t="s">
        <v>52</v>
      </c>
      <c r="E2" s="748" t="s">
        <v>134</v>
      </c>
      <c r="F2" s="743" t="s">
        <v>38</v>
      </c>
      <c r="G2" s="742" t="s">
        <v>39</v>
      </c>
      <c r="H2" s="742"/>
      <c r="I2" s="742"/>
      <c r="J2" s="750" t="s">
        <v>53</v>
      </c>
      <c r="K2" s="750"/>
      <c r="L2" s="750" t="s">
        <v>56</v>
      </c>
      <c r="M2" s="751" t="s">
        <v>58</v>
      </c>
      <c r="N2" s="751"/>
      <c r="O2" s="752" t="s">
        <v>57</v>
      </c>
      <c r="P2" s="753" t="s">
        <v>81</v>
      </c>
      <c r="Q2" s="753"/>
      <c r="R2" s="756" t="s">
        <v>63</v>
      </c>
      <c r="S2" s="756"/>
      <c r="T2" s="756"/>
      <c r="U2" s="753" t="s">
        <v>62</v>
      </c>
      <c r="V2" s="753"/>
      <c r="W2" s="753"/>
      <c r="X2" s="756" t="s">
        <v>66</v>
      </c>
      <c r="Y2" s="756"/>
      <c r="Z2" s="756"/>
      <c r="AA2" s="753" t="s">
        <v>67</v>
      </c>
      <c r="AB2" s="753"/>
      <c r="AC2" s="753"/>
      <c r="AD2" s="757" t="s">
        <v>88</v>
      </c>
      <c r="AE2" s="757"/>
      <c r="AF2" s="757"/>
      <c r="AG2" s="757"/>
      <c r="AH2" s="757"/>
      <c r="AI2" s="757"/>
      <c r="AJ2" s="745" t="s">
        <v>89</v>
      </c>
      <c r="AK2" s="754"/>
      <c r="AL2" s="755"/>
      <c r="AM2" s="40" t="s">
        <v>93</v>
      </c>
      <c r="AP2" t="s">
        <v>126</v>
      </c>
      <c r="AQ2" t="s">
        <v>129</v>
      </c>
    </row>
    <row r="3" spans="1:43" x14ac:dyDescent="0.15">
      <c r="A3" s="746"/>
      <c r="B3" s="746"/>
      <c r="C3" s="745"/>
      <c r="D3" s="747"/>
      <c r="E3" s="749"/>
      <c r="F3" s="743"/>
      <c r="G3" s="6" t="s">
        <v>41</v>
      </c>
      <c r="H3" s="7" t="s">
        <v>40</v>
      </c>
      <c r="I3" s="8" t="s">
        <v>42</v>
      </c>
      <c r="J3" s="18" t="s">
        <v>54</v>
      </c>
      <c r="K3" s="19" t="s">
        <v>55</v>
      </c>
      <c r="L3" s="750"/>
      <c r="M3" s="9" t="s">
        <v>54</v>
      </c>
      <c r="N3" s="11" t="s">
        <v>55</v>
      </c>
      <c r="O3" s="752"/>
      <c r="P3" s="22" t="s">
        <v>61</v>
      </c>
      <c r="Q3" s="23" t="s">
        <v>65</v>
      </c>
      <c r="R3" s="24" t="s">
        <v>61</v>
      </c>
      <c r="S3" s="25" t="s">
        <v>64</v>
      </c>
      <c r="T3" s="26" t="s">
        <v>65</v>
      </c>
      <c r="U3" s="22" t="s">
        <v>61</v>
      </c>
      <c r="V3" s="27" t="s">
        <v>64</v>
      </c>
      <c r="W3" s="23" t="s">
        <v>65</v>
      </c>
      <c r="X3" s="24" t="s">
        <v>61</v>
      </c>
      <c r="Y3" s="25" t="s">
        <v>64</v>
      </c>
      <c r="Z3" s="26" t="s">
        <v>65</v>
      </c>
      <c r="AA3" s="22" t="s">
        <v>61</v>
      </c>
      <c r="AB3" s="27" t="s">
        <v>64</v>
      </c>
      <c r="AC3" s="23" t="s">
        <v>65</v>
      </c>
      <c r="AD3" s="16" t="s">
        <v>72</v>
      </c>
      <c r="AE3" s="35" t="s">
        <v>73</v>
      </c>
      <c r="AF3" s="33" t="s">
        <v>75</v>
      </c>
      <c r="AG3" s="33" t="s">
        <v>74</v>
      </c>
      <c r="AH3" s="33" t="s">
        <v>76</v>
      </c>
      <c r="AI3" s="34" t="s">
        <v>87</v>
      </c>
      <c r="AJ3" s="37" t="s">
        <v>90</v>
      </c>
      <c r="AK3" s="38" t="s">
        <v>91</v>
      </c>
      <c r="AL3" s="39" t="s">
        <v>92</v>
      </c>
      <c r="AM3" s="40" t="s">
        <v>94</v>
      </c>
    </row>
    <row r="4" spans="1:43" x14ac:dyDescent="0.15">
      <c r="A4" s="45">
        <v>1</v>
      </c>
      <c r="B4" s="45">
        <v>1234567</v>
      </c>
      <c r="C4" s="46">
        <v>105040</v>
      </c>
      <c r="D4" s="47" t="s">
        <v>193</v>
      </c>
      <c r="E4" s="48" t="s">
        <v>136</v>
      </c>
      <c r="F4" s="49" t="s">
        <v>59</v>
      </c>
      <c r="G4" s="46">
        <v>4</v>
      </c>
      <c r="H4" s="50">
        <v>4</v>
      </c>
      <c r="I4" s="47">
        <v>1</v>
      </c>
      <c r="J4" s="51" t="s">
        <v>83</v>
      </c>
      <c r="K4" s="52" t="s">
        <v>84</v>
      </c>
      <c r="L4" s="53" t="s">
        <v>82</v>
      </c>
      <c r="M4" s="51"/>
      <c r="N4" s="52"/>
      <c r="O4" s="54"/>
      <c r="P4" s="55" t="s">
        <v>68</v>
      </c>
      <c r="Q4" s="56" t="s">
        <v>85</v>
      </c>
      <c r="R4" s="57" t="s">
        <v>130</v>
      </c>
      <c r="S4" s="58" t="s">
        <v>85</v>
      </c>
      <c r="T4" s="59" t="s">
        <v>86</v>
      </c>
      <c r="U4" s="57" t="s">
        <v>69</v>
      </c>
      <c r="V4" s="58" t="s">
        <v>86</v>
      </c>
      <c r="W4" s="59" t="s">
        <v>70</v>
      </c>
      <c r="X4" s="57"/>
      <c r="Y4" s="58"/>
      <c r="Z4" s="59"/>
      <c r="AA4" s="57"/>
      <c r="AB4" s="58"/>
      <c r="AC4" s="59"/>
      <c r="AD4" s="46" t="s">
        <v>127</v>
      </c>
      <c r="AE4" s="50" t="s">
        <v>71</v>
      </c>
      <c r="AF4" s="60" t="s">
        <v>78</v>
      </c>
      <c r="AG4" s="60" t="s">
        <v>79</v>
      </c>
      <c r="AH4" s="60" t="s">
        <v>80</v>
      </c>
      <c r="AI4" s="47" t="s">
        <v>77</v>
      </c>
      <c r="AJ4" s="46">
        <v>4</v>
      </c>
      <c r="AK4" s="50">
        <v>4</v>
      </c>
      <c r="AL4" s="61">
        <v>1</v>
      </c>
      <c r="AM4" s="49" t="s">
        <v>194</v>
      </c>
    </row>
    <row r="5" spans="1:43" x14ac:dyDescent="0.15">
      <c r="A5" s="5">
        <v>2</v>
      </c>
      <c r="B5" s="5"/>
      <c r="C5" s="9"/>
      <c r="D5" s="11"/>
      <c r="E5" s="44"/>
      <c r="F5" s="4"/>
      <c r="G5" s="9"/>
      <c r="H5" s="10"/>
      <c r="I5" s="11"/>
      <c r="J5" s="20"/>
      <c r="K5" s="21"/>
      <c r="L5" s="4"/>
      <c r="M5" s="12"/>
      <c r="N5" s="13"/>
      <c r="O5" s="4"/>
      <c r="P5" s="28"/>
      <c r="Q5" s="29"/>
      <c r="R5" s="28"/>
      <c r="S5" s="30"/>
      <c r="T5" s="29"/>
      <c r="U5" s="28"/>
      <c r="V5" s="30"/>
      <c r="W5" s="29"/>
      <c r="X5" s="28"/>
      <c r="Y5" s="30"/>
      <c r="Z5" s="29"/>
      <c r="AA5" s="28"/>
      <c r="AB5" s="30"/>
      <c r="AC5" s="29"/>
      <c r="AD5" s="12"/>
      <c r="AE5" s="14"/>
      <c r="AF5" s="15"/>
      <c r="AG5" s="15"/>
      <c r="AH5" s="17"/>
      <c r="AI5" s="13"/>
      <c r="AJ5" s="9"/>
      <c r="AK5" s="10"/>
      <c r="AL5" s="36"/>
      <c r="AM5" s="4"/>
    </row>
    <row r="6" spans="1:43" x14ac:dyDescent="0.15">
      <c r="A6" s="5">
        <v>3</v>
      </c>
      <c r="B6" s="5"/>
      <c r="C6" s="9"/>
      <c r="D6" s="11"/>
      <c r="E6" s="44"/>
      <c r="F6" s="4"/>
      <c r="G6" s="9"/>
      <c r="H6" s="10"/>
      <c r="I6" s="11"/>
      <c r="J6" s="20"/>
      <c r="K6" s="21"/>
      <c r="L6" s="4"/>
      <c r="M6" s="12"/>
      <c r="N6" s="13"/>
      <c r="O6" s="4"/>
      <c r="P6" s="28"/>
      <c r="Q6" s="29"/>
      <c r="R6" s="28"/>
      <c r="S6" s="30"/>
      <c r="T6" s="29"/>
      <c r="U6" s="28"/>
      <c r="V6" s="30"/>
      <c r="W6" s="29"/>
      <c r="X6" s="28"/>
      <c r="Y6" s="30"/>
      <c r="Z6" s="29"/>
      <c r="AA6" s="28"/>
      <c r="AB6" s="30"/>
      <c r="AC6" s="29"/>
      <c r="AD6" s="12"/>
      <c r="AE6" s="14"/>
      <c r="AF6" s="15"/>
      <c r="AG6" s="15"/>
      <c r="AH6" s="17"/>
      <c r="AI6" s="13"/>
      <c r="AJ6" s="9"/>
      <c r="AK6" s="10"/>
      <c r="AL6" s="36"/>
      <c r="AM6" s="4"/>
    </row>
    <row r="7" spans="1:43" x14ac:dyDescent="0.15">
      <c r="A7" s="5">
        <v>4</v>
      </c>
      <c r="B7" s="5"/>
      <c r="C7" s="9"/>
      <c r="D7" s="11"/>
      <c r="E7" s="44"/>
      <c r="F7" s="4"/>
      <c r="G7" s="9"/>
      <c r="H7" s="10"/>
      <c r="I7" s="11"/>
      <c r="J7" s="20"/>
      <c r="K7" s="21"/>
      <c r="L7" s="4"/>
      <c r="M7" s="12"/>
      <c r="N7" s="13"/>
      <c r="O7" s="4"/>
      <c r="P7" s="28"/>
      <c r="Q7" s="29"/>
      <c r="R7" s="28"/>
      <c r="S7" s="30"/>
      <c r="T7" s="29"/>
      <c r="U7" s="28"/>
      <c r="V7" s="30"/>
      <c r="W7" s="29"/>
      <c r="X7" s="28"/>
      <c r="Y7" s="30"/>
      <c r="Z7" s="29"/>
      <c r="AA7" s="28"/>
      <c r="AB7" s="30"/>
      <c r="AC7" s="29"/>
      <c r="AD7" s="12"/>
      <c r="AE7" s="14"/>
      <c r="AF7" s="15"/>
      <c r="AG7" s="15"/>
      <c r="AH7" s="17"/>
      <c r="AI7" s="13"/>
      <c r="AJ7" s="9"/>
      <c r="AK7" s="10"/>
      <c r="AL7" s="36"/>
      <c r="AM7" s="4"/>
    </row>
    <row r="8" spans="1:43" x14ac:dyDescent="0.15">
      <c r="A8" s="5">
        <v>5</v>
      </c>
      <c r="B8" s="5"/>
      <c r="C8" s="9"/>
      <c r="D8" s="11"/>
      <c r="E8" s="44"/>
      <c r="F8" s="4"/>
      <c r="G8" s="9"/>
      <c r="H8" s="10"/>
      <c r="I8" s="11"/>
      <c r="J8" s="20"/>
      <c r="K8" s="21"/>
      <c r="L8" s="4"/>
      <c r="M8" s="12"/>
      <c r="N8" s="13"/>
      <c r="O8" s="4"/>
      <c r="P8" s="28"/>
      <c r="Q8" s="29"/>
      <c r="R8" s="28"/>
      <c r="S8" s="30"/>
      <c r="T8" s="29"/>
      <c r="U8" s="28"/>
      <c r="V8" s="30"/>
      <c r="W8" s="29"/>
      <c r="X8" s="28"/>
      <c r="Y8" s="30"/>
      <c r="Z8" s="29"/>
      <c r="AA8" s="28"/>
      <c r="AB8" s="30"/>
      <c r="AC8" s="29"/>
      <c r="AD8" s="12"/>
      <c r="AE8" s="14"/>
      <c r="AF8" s="15"/>
      <c r="AG8" s="15"/>
      <c r="AH8" s="17"/>
      <c r="AI8" s="13"/>
      <c r="AJ8" s="9"/>
      <c r="AK8" s="10"/>
      <c r="AL8" s="36"/>
      <c r="AM8" s="4"/>
    </row>
    <row r="9" spans="1:43" x14ac:dyDescent="0.15">
      <c r="A9" s="5">
        <v>6</v>
      </c>
      <c r="B9" s="5"/>
      <c r="C9" s="9"/>
      <c r="D9" s="11"/>
      <c r="E9" s="44"/>
      <c r="F9" s="4"/>
      <c r="G9" s="9"/>
      <c r="H9" s="10"/>
      <c r="I9" s="11"/>
      <c r="J9" s="20"/>
      <c r="K9" s="21"/>
      <c r="L9" s="4"/>
      <c r="M9" s="12"/>
      <c r="N9" s="13"/>
      <c r="O9" s="4"/>
      <c r="P9" s="28"/>
      <c r="Q9" s="29"/>
      <c r="R9" s="28"/>
      <c r="S9" s="30"/>
      <c r="T9" s="29"/>
      <c r="U9" s="28"/>
      <c r="V9" s="30"/>
      <c r="W9" s="29"/>
      <c r="X9" s="28"/>
      <c r="Y9" s="30"/>
      <c r="Z9" s="29"/>
      <c r="AA9" s="28"/>
      <c r="AB9" s="30"/>
      <c r="AC9" s="29"/>
      <c r="AD9" s="12"/>
      <c r="AE9" s="14"/>
      <c r="AF9" s="15"/>
      <c r="AG9" s="15"/>
      <c r="AH9" s="17"/>
      <c r="AI9" s="13"/>
      <c r="AJ9" s="9"/>
      <c r="AK9" s="10"/>
      <c r="AL9" s="36"/>
      <c r="AM9" s="4"/>
    </row>
    <row r="10" spans="1:43" x14ac:dyDescent="0.15">
      <c r="A10" s="5">
        <v>7</v>
      </c>
      <c r="B10" s="5"/>
      <c r="C10" s="9"/>
      <c r="D10" s="11"/>
      <c r="E10" s="44"/>
      <c r="F10" s="4"/>
      <c r="G10" s="9"/>
      <c r="H10" s="10"/>
      <c r="I10" s="11"/>
      <c r="J10" s="20"/>
      <c r="K10" s="21"/>
      <c r="L10" s="4"/>
      <c r="M10" s="12"/>
      <c r="N10" s="13"/>
      <c r="O10" s="4"/>
      <c r="P10" s="28"/>
      <c r="Q10" s="29"/>
      <c r="R10" s="28"/>
      <c r="S10" s="30"/>
      <c r="T10" s="29"/>
      <c r="U10" s="28"/>
      <c r="V10" s="30"/>
      <c r="W10" s="29"/>
      <c r="X10" s="28"/>
      <c r="Y10" s="30"/>
      <c r="Z10" s="29"/>
      <c r="AA10" s="28"/>
      <c r="AB10" s="30"/>
      <c r="AC10" s="29"/>
      <c r="AD10" s="12"/>
      <c r="AE10" s="14"/>
      <c r="AF10" s="15"/>
      <c r="AG10" s="15"/>
      <c r="AH10" s="17"/>
      <c r="AI10" s="13"/>
      <c r="AJ10" s="9"/>
      <c r="AK10" s="10"/>
      <c r="AL10" s="36"/>
      <c r="AM10" s="4"/>
    </row>
    <row r="11" spans="1:43" x14ac:dyDescent="0.15">
      <c r="A11" s="5">
        <v>8</v>
      </c>
      <c r="B11" s="5"/>
      <c r="C11" s="9"/>
      <c r="D11" s="11"/>
      <c r="E11" s="44"/>
      <c r="F11" s="4"/>
      <c r="G11" s="9"/>
      <c r="H11" s="10"/>
      <c r="I11" s="11"/>
      <c r="J11" s="20"/>
      <c r="K11" s="21"/>
      <c r="L11" s="4"/>
      <c r="M11" s="12"/>
      <c r="N11" s="13"/>
      <c r="O11" s="4"/>
      <c r="P11" s="28"/>
      <c r="Q11" s="29"/>
      <c r="R11" s="28"/>
      <c r="S11" s="30"/>
      <c r="T11" s="29"/>
      <c r="U11" s="28"/>
      <c r="V11" s="30"/>
      <c r="W11" s="29"/>
      <c r="X11" s="28"/>
      <c r="Y11" s="30"/>
      <c r="Z11" s="29"/>
      <c r="AA11" s="28"/>
      <c r="AB11" s="30"/>
      <c r="AC11" s="29"/>
      <c r="AD11" s="12"/>
      <c r="AE11" s="14"/>
      <c r="AF11" s="15"/>
      <c r="AG11" s="15"/>
      <c r="AH11" s="17"/>
      <c r="AI11" s="13"/>
      <c r="AJ11" s="9"/>
      <c r="AK11" s="10"/>
      <c r="AL11" s="36"/>
      <c r="AM11" s="4"/>
    </row>
    <row r="12" spans="1:43" x14ac:dyDescent="0.15">
      <c r="A12" s="5">
        <v>9</v>
      </c>
      <c r="B12" s="5"/>
      <c r="C12" s="9"/>
      <c r="D12" s="11"/>
      <c r="E12" s="44"/>
      <c r="F12" s="4"/>
      <c r="G12" s="9"/>
      <c r="H12" s="10"/>
      <c r="I12" s="11"/>
      <c r="J12" s="20"/>
      <c r="K12" s="21"/>
      <c r="L12" s="4"/>
      <c r="M12" s="12"/>
      <c r="N12" s="13"/>
      <c r="O12" s="4"/>
      <c r="P12" s="28"/>
      <c r="Q12" s="29"/>
      <c r="R12" s="28"/>
      <c r="S12" s="30"/>
      <c r="T12" s="29"/>
      <c r="U12" s="28"/>
      <c r="V12" s="30"/>
      <c r="W12" s="29"/>
      <c r="X12" s="28"/>
      <c r="Y12" s="30"/>
      <c r="Z12" s="29"/>
      <c r="AA12" s="28"/>
      <c r="AB12" s="30"/>
      <c r="AC12" s="29"/>
      <c r="AD12" s="12"/>
      <c r="AE12" s="14"/>
      <c r="AF12" s="15"/>
      <c r="AG12" s="15"/>
      <c r="AH12" s="17"/>
      <c r="AI12" s="13"/>
      <c r="AJ12" s="9"/>
      <c r="AK12" s="10"/>
      <c r="AL12" s="36"/>
      <c r="AM12" s="4"/>
    </row>
    <row r="13" spans="1:43" x14ac:dyDescent="0.15">
      <c r="A13" s="5">
        <v>10</v>
      </c>
      <c r="B13" s="5"/>
      <c r="C13" s="9"/>
      <c r="D13" s="11"/>
      <c r="E13" s="44"/>
      <c r="F13" s="4"/>
      <c r="G13" s="9"/>
      <c r="H13" s="10"/>
      <c r="I13" s="11"/>
      <c r="J13" s="20"/>
      <c r="K13" s="21"/>
      <c r="L13" s="4"/>
      <c r="M13" s="12"/>
      <c r="N13" s="13"/>
      <c r="O13" s="4"/>
      <c r="P13" s="28"/>
      <c r="Q13" s="29"/>
      <c r="R13" s="28"/>
      <c r="S13" s="30"/>
      <c r="T13" s="29"/>
      <c r="U13" s="28"/>
      <c r="V13" s="30"/>
      <c r="W13" s="29"/>
      <c r="X13" s="28"/>
      <c r="Y13" s="30"/>
      <c r="Z13" s="29"/>
      <c r="AA13" s="28"/>
      <c r="AB13" s="30"/>
      <c r="AC13" s="29"/>
      <c r="AD13" s="12"/>
      <c r="AE13" s="14"/>
      <c r="AF13" s="15"/>
      <c r="AG13" s="15"/>
      <c r="AH13" s="17"/>
      <c r="AI13" s="13"/>
      <c r="AJ13" s="9"/>
      <c r="AK13" s="10"/>
      <c r="AL13" s="36"/>
      <c r="AM13" s="4"/>
    </row>
    <row r="14" spans="1:43" x14ac:dyDescent="0.15">
      <c r="A14" s="5">
        <v>11</v>
      </c>
      <c r="B14" s="5"/>
      <c r="C14" s="9"/>
      <c r="D14" s="11"/>
      <c r="E14" s="44"/>
      <c r="F14" s="4"/>
      <c r="G14" s="9"/>
      <c r="H14" s="10"/>
      <c r="I14" s="11"/>
      <c r="J14" s="20"/>
      <c r="K14" s="21"/>
      <c r="L14" s="4"/>
      <c r="M14" s="12"/>
      <c r="N14" s="13"/>
      <c r="O14" s="4"/>
      <c r="P14" s="28"/>
      <c r="Q14" s="29"/>
      <c r="R14" s="28"/>
      <c r="S14" s="30"/>
      <c r="T14" s="29"/>
      <c r="U14" s="28"/>
      <c r="V14" s="30"/>
      <c r="W14" s="29"/>
      <c r="X14" s="28"/>
      <c r="Y14" s="30"/>
      <c r="Z14" s="29"/>
      <c r="AA14" s="28"/>
      <c r="AB14" s="30"/>
      <c r="AC14" s="29"/>
      <c r="AD14" s="12"/>
      <c r="AE14" s="14"/>
      <c r="AF14" s="15"/>
      <c r="AG14" s="15"/>
      <c r="AH14" s="17"/>
      <c r="AI14" s="13"/>
      <c r="AJ14" s="9"/>
      <c r="AK14" s="10"/>
      <c r="AL14" s="36"/>
      <c r="AM14" s="4"/>
    </row>
    <row r="15" spans="1:43" x14ac:dyDescent="0.15">
      <c r="A15" s="5">
        <v>12</v>
      </c>
      <c r="B15" s="5"/>
      <c r="C15" s="9"/>
      <c r="D15" s="11"/>
      <c r="E15" s="44"/>
      <c r="F15" s="4"/>
      <c r="G15" s="9"/>
      <c r="H15" s="10"/>
      <c r="I15" s="11"/>
      <c r="J15" s="20"/>
      <c r="K15" s="21"/>
      <c r="L15" s="4"/>
      <c r="M15" s="12"/>
      <c r="N15" s="13"/>
      <c r="O15" s="4"/>
      <c r="P15" s="28"/>
      <c r="Q15" s="29"/>
      <c r="R15" s="28"/>
      <c r="S15" s="30"/>
      <c r="T15" s="29"/>
      <c r="U15" s="28"/>
      <c r="V15" s="30"/>
      <c r="W15" s="29"/>
      <c r="X15" s="28"/>
      <c r="Y15" s="30"/>
      <c r="Z15" s="29"/>
      <c r="AA15" s="28"/>
      <c r="AB15" s="30"/>
      <c r="AC15" s="29"/>
      <c r="AD15" s="12"/>
      <c r="AE15" s="14"/>
      <c r="AF15" s="15"/>
      <c r="AG15" s="15"/>
      <c r="AH15" s="17"/>
      <c r="AI15" s="13"/>
      <c r="AJ15" s="9"/>
      <c r="AK15" s="10"/>
      <c r="AL15" s="36"/>
      <c r="AM15" s="4"/>
    </row>
    <row r="16" spans="1:43" x14ac:dyDescent="0.15">
      <c r="A16" s="5">
        <v>13</v>
      </c>
      <c r="B16" s="5"/>
      <c r="C16" s="9"/>
      <c r="D16" s="11"/>
      <c r="E16" s="44"/>
      <c r="F16" s="4"/>
      <c r="G16" s="9"/>
      <c r="H16" s="10"/>
      <c r="I16" s="11"/>
      <c r="J16" s="20"/>
      <c r="K16" s="21"/>
      <c r="L16" s="4"/>
      <c r="M16" s="12"/>
      <c r="N16" s="13"/>
      <c r="O16" s="4"/>
      <c r="P16" s="28"/>
      <c r="Q16" s="29"/>
      <c r="R16" s="28"/>
      <c r="S16" s="30"/>
      <c r="T16" s="29"/>
      <c r="U16" s="28"/>
      <c r="V16" s="30"/>
      <c r="W16" s="29"/>
      <c r="X16" s="28"/>
      <c r="Y16" s="30"/>
      <c r="Z16" s="29"/>
      <c r="AA16" s="28"/>
      <c r="AB16" s="30"/>
      <c r="AC16" s="29"/>
      <c r="AD16" s="12"/>
      <c r="AE16" s="14"/>
      <c r="AF16" s="15"/>
      <c r="AG16" s="15"/>
      <c r="AH16" s="17"/>
      <c r="AI16" s="13"/>
      <c r="AJ16" s="9"/>
      <c r="AK16" s="10"/>
      <c r="AL16" s="36"/>
      <c r="AM16" s="4"/>
    </row>
    <row r="17" spans="1:39" x14ac:dyDescent="0.15">
      <c r="A17" s="5">
        <v>14</v>
      </c>
      <c r="B17" s="5"/>
      <c r="C17" s="9"/>
      <c r="D17" s="11"/>
      <c r="E17" s="44"/>
      <c r="F17" s="4"/>
      <c r="G17" s="9"/>
      <c r="H17" s="10"/>
      <c r="I17" s="11"/>
      <c r="J17" s="20"/>
      <c r="K17" s="21"/>
      <c r="L17" s="4"/>
      <c r="M17" s="12"/>
      <c r="N17" s="13"/>
      <c r="O17" s="4"/>
      <c r="P17" s="28"/>
      <c r="Q17" s="29"/>
      <c r="R17" s="28"/>
      <c r="S17" s="30"/>
      <c r="T17" s="29"/>
      <c r="U17" s="28"/>
      <c r="V17" s="30"/>
      <c r="W17" s="29"/>
      <c r="X17" s="28"/>
      <c r="Y17" s="30"/>
      <c r="Z17" s="29"/>
      <c r="AA17" s="28"/>
      <c r="AB17" s="30"/>
      <c r="AC17" s="29"/>
      <c r="AD17" s="12"/>
      <c r="AE17" s="14"/>
      <c r="AF17" s="15"/>
      <c r="AG17" s="15"/>
      <c r="AH17" s="17"/>
      <c r="AI17" s="13"/>
      <c r="AJ17" s="9"/>
      <c r="AK17" s="10"/>
      <c r="AL17" s="36"/>
      <c r="AM17" s="4"/>
    </row>
    <row r="18" spans="1:39" x14ac:dyDescent="0.15">
      <c r="A18" s="5">
        <v>15</v>
      </c>
      <c r="B18" s="5"/>
      <c r="C18" s="9"/>
      <c r="D18" s="11"/>
      <c r="E18" s="44"/>
      <c r="F18" s="4"/>
      <c r="G18" s="9"/>
      <c r="H18" s="10"/>
      <c r="I18" s="11"/>
      <c r="J18" s="20"/>
      <c r="K18" s="21"/>
      <c r="L18" s="4"/>
      <c r="M18" s="12"/>
      <c r="N18" s="13"/>
      <c r="O18" s="4"/>
      <c r="P18" s="28"/>
      <c r="Q18" s="29"/>
      <c r="R18" s="28"/>
      <c r="S18" s="30"/>
      <c r="T18" s="29"/>
      <c r="U18" s="28"/>
      <c r="V18" s="30"/>
      <c r="W18" s="29"/>
      <c r="X18" s="28"/>
      <c r="Y18" s="30"/>
      <c r="Z18" s="29"/>
      <c r="AA18" s="28"/>
      <c r="AB18" s="30"/>
      <c r="AC18" s="29"/>
      <c r="AD18" s="12"/>
      <c r="AE18" s="14"/>
      <c r="AF18" s="15"/>
      <c r="AG18" s="15"/>
      <c r="AH18" s="17"/>
      <c r="AI18" s="13"/>
      <c r="AJ18" s="9"/>
      <c r="AK18" s="10"/>
      <c r="AL18" s="36"/>
      <c r="AM18" s="4"/>
    </row>
    <row r="19" spans="1:39" x14ac:dyDescent="0.15">
      <c r="A19" s="5">
        <v>16</v>
      </c>
      <c r="B19" s="5"/>
      <c r="C19" s="9"/>
      <c r="D19" s="11"/>
      <c r="E19" s="44"/>
      <c r="F19" s="4"/>
      <c r="G19" s="9"/>
      <c r="H19" s="10"/>
      <c r="I19" s="11"/>
      <c r="J19" s="20"/>
      <c r="K19" s="21"/>
      <c r="L19" s="4"/>
      <c r="M19" s="12"/>
      <c r="N19" s="13"/>
      <c r="O19" s="4"/>
      <c r="P19" s="28"/>
      <c r="Q19" s="29"/>
      <c r="R19" s="28"/>
      <c r="S19" s="30"/>
      <c r="T19" s="29"/>
      <c r="U19" s="28"/>
      <c r="V19" s="30"/>
      <c r="W19" s="29"/>
      <c r="X19" s="28"/>
      <c r="Y19" s="30"/>
      <c r="Z19" s="29"/>
      <c r="AA19" s="28"/>
      <c r="AB19" s="30"/>
      <c r="AC19" s="29"/>
      <c r="AD19" s="12"/>
      <c r="AE19" s="14"/>
      <c r="AF19" s="15"/>
      <c r="AG19" s="15"/>
      <c r="AH19" s="17"/>
      <c r="AI19" s="13"/>
      <c r="AJ19" s="9"/>
      <c r="AK19" s="10"/>
      <c r="AL19" s="36"/>
      <c r="AM19" s="4"/>
    </row>
    <row r="20" spans="1:39" x14ac:dyDescent="0.15">
      <c r="A20" s="5">
        <v>17</v>
      </c>
      <c r="B20" s="5"/>
      <c r="C20" s="9"/>
      <c r="D20" s="11"/>
      <c r="E20" s="44"/>
      <c r="F20" s="4"/>
      <c r="G20" s="9"/>
      <c r="H20" s="10"/>
      <c r="I20" s="11"/>
      <c r="J20" s="20"/>
      <c r="K20" s="21"/>
      <c r="L20" s="4"/>
      <c r="M20" s="12"/>
      <c r="N20" s="13"/>
      <c r="O20" s="4"/>
      <c r="P20" s="28"/>
      <c r="Q20" s="29"/>
      <c r="R20" s="28"/>
      <c r="S20" s="30"/>
      <c r="T20" s="29"/>
      <c r="U20" s="28"/>
      <c r="V20" s="30"/>
      <c r="W20" s="29"/>
      <c r="X20" s="28"/>
      <c r="Y20" s="30"/>
      <c r="Z20" s="29"/>
      <c r="AA20" s="28"/>
      <c r="AB20" s="30"/>
      <c r="AC20" s="29"/>
      <c r="AD20" s="12"/>
      <c r="AE20" s="14"/>
      <c r="AF20" s="15"/>
      <c r="AG20" s="15"/>
      <c r="AH20" s="17"/>
      <c r="AI20" s="13"/>
      <c r="AJ20" s="9"/>
      <c r="AK20" s="10"/>
      <c r="AL20" s="36"/>
      <c r="AM20" s="4"/>
    </row>
    <row r="21" spans="1:39" x14ac:dyDescent="0.15">
      <c r="A21" s="5">
        <v>18</v>
      </c>
      <c r="B21" s="5"/>
      <c r="C21" s="9"/>
      <c r="D21" s="11"/>
      <c r="E21" s="44"/>
      <c r="F21" s="4"/>
      <c r="G21" s="9"/>
      <c r="H21" s="10"/>
      <c r="I21" s="11"/>
      <c r="J21" s="20"/>
      <c r="K21" s="21"/>
      <c r="L21" s="4"/>
      <c r="M21" s="12"/>
      <c r="N21" s="13"/>
      <c r="O21" s="4"/>
      <c r="P21" s="28"/>
      <c r="Q21" s="29"/>
      <c r="R21" s="28"/>
      <c r="S21" s="30"/>
      <c r="T21" s="29"/>
      <c r="U21" s="28"/>
      <c r="V21" s="30"/>
      <c r="W21" s="29"/>
      <c r="X21" s="28"/>
      <c r="Y21" s="30"/>
      <c r="Z21" s="29"/>
      <c r="AA21" s="28"/>
      <c r="AB21" s="30"/>
      <c r="AC21" s="29"/>
      <c r="AD21" s="12"/>
      <c r="AE21" s="14"/>
      <c r="AF21" s="15"/>
      <c r="AG21" s="15"/>
      <c r="AH21" s="17"/>
      <c r="AI21" s="13"/>
      <c r="AJ21" s="9"/>
      <c r="AK21" s="10"/>
      <c r="AL21" s="36"/>
      <c r="AM21" s="4"/>
    </row>
    <row r="22" spans="1:39" x14ac:dyDescent="0.15">
      <c r="A22" s="5">
        <v>19</v>
      </c>
      <c r="B22" s="5"/>
      <c r="C22" s="9"/>
      <c r="D22" s="11"/>
      <c r="E22" s="44"/>
      <c r="F22" s="4"/>
      <c r="G22" s="9"/>
      <c r="H22" s="10"/>
      <c r="I22" s="11"/>
      <c r="J22" s="20"/>
      <c r="K22" s="21"/>
      <c r="L22" s="4"/>
      <c r="M22" s="12"/>
      <c r="N22" s="13"/>
      <c r="O22" s="4"/>
      <c r="P22" s="28"/>
      <c r="Q22" s="29"/>
      <c r="R22" s="28"/>
      <c r="S22" s="30"/>
      <c r="T22" s="29"/>
      <c r="U22" s="28"/>
      <c r="V22" s="30"/>
      <c r="W22" s="29"/>
      <c r="X22" s="28"/>
      <c r="Y22" s="30"/>
      <c r="Z22" s="29"/>
      <c r="AA22" s="28"/>
      <c r="AB22" s="30"/>
      <c r="AC22" s="29"/>
      <c r="AD22" s="12"/>
      <c r="AE22" s="14"/>
      <c r="AF22" s="15"/>
      <c r="AG22" s="15"/>
      <c r="AH22" s="17"/>
      <c r="AI22" s="13"/>
      <c r="AJ22" s="9"/>
      <c r="AK22" s="10"/>
      <c r="AL22" s="36"/>
      <c r="AM22" s="4"/>
    </row>
    <row r="23" spans="1:39" x14ac:dyDescent="0.15">
      <c r="A23" s="5">
        <v>20</v>
      </c>
      <c r="B23" s="5"/>
      <c r="C23" s="9"/>
      <c r="D23" s="11"/>
      <c r="E23" s="44"/>
      <c r="F23" s="4"/>
      <c r="G23" s="9"/>
      <c r="H23" s="10"/>
      <c r="I23" s="11"/>
      <c r="J23" s="20"/>
      <c r="K23" s="21"/>
      <c r="L23" s="4"/>
      <c r="M23" s="12"/>
      <c r="N23" s="13"/>
      <c r="O23" s="4"/>
      <c r="P23" s="28"/>
      <c r="Q23" s="29"/>
      <c r="R23" s="28"/>
      <c r="S23" s="30"/>
      <c r="T23" s="29"/>
      <c r="U23" s="28"/>
      <c r="V23" s="30"/>
      <c r="W23" s="29"/>
      <c r="X23" s="28"/>
      <c r="Y23" s="30"/>
      <c r="Z23" s="29"/>
      <c r="AA23" s="28"/>
      <c r="AB23" s="30"/>
      <c r="AC23" s="29"/>
      <c r="AD23" s="12"/>
      <c r="AE23" s="14"/>
      <c r="AF23" s="15"/>
      <c r="AG23" s="15"/>
      <c r="AH23" s="17"/>
      <c r="AI23" s="13"/>
      <c r="AJ23" s="9"/>
      <c r="AK23" s="10"/>
      <c r="AL23" s="36"/>
      <c r="AM23" s="4"/>
    </row>
    <row r="24" spans="1:39" x14ac:dyDescent="0.15">
      <c r="A24" s="5">
        <v>21</v>
      </c>
      <c r="B24" s="5"/>
      <c r="C24" s="9"/>
      <c r="D24" s="11"/>
      <c r="E24" s="44"/>
      <c r="F24" s="4"/>
      <c r="G24" s="9"/>
      <c r="H24" s="10"/>
      <c r="I24" s="11"/>
      <c r="J24" s="20"/>
      <c r="K24" s="21"/>
      <c r="L24" s="4"/>
      <c r="M24" s="12"/>
      <c r="N24" s="13"/>
      <c r="O24" s="4"/>
      <c r="P24" s="28"/>
      <c r="Q24" s="29"/>
      <c r="R24" s="28"/>
      <c r="S24" s="30"/>
      <c r="T24" s="29"/>
      <c r="U24" s="28"/>
      <c r="V24" s="30"/>
      <c r="W24" s="29"/>
      <c r="X24" s="28"/>
      <c r="Y24" s="30"/>
      <c r="Z24" s="29"/>
      <c r="AA24" s="28"/>
      <c r="AB24" s="30"/>
      <c r="AC24" s="29"/>
      <c r="AD24" s="12"/>
      <c r="AE24" s="14"/>
      <c r="AF24" s="15"/>
      <c r="AG24" s="15"/>
      <c r="AH24" s="17"/>
      <c r="AI24" s="13"/>
      <c r="AJ24" s="9"/>
      <c r="AK24" s="10"/>
      <c r="AL24" s="36"/>
      <c r="AM24" s="4"/>
    </row>
    <row r="25" spans="1:39" x14ac:dyDescent="0.15">
      <c r="A25" s="5">
        <v>22</v>
      </c>
      <c r="B25" s="5"/>
      <c r="C25" s="9"/>
      <c r="D25" s="11"/>
      <c r="E25" s="44"/>
      <c r="F25" s="4"/>
      <c r="G25" s="9"/>
      <c r="H25" s="10"/>
      <c r="I25" s="11"/>
      <c r="J25" s="20"/>
      <c r="K25" s="21"/>
      <c r="L25" s="4"/>
      <c r="M25" s="12"/>
      <c r="N25" s="13"/>
      <c r="O25" s="4"/>
      <c r="P25" s="28"/>
      <c r="Q25" s="29"/>
      <c r="R25" s="28"/>
      <c r="S25" s="30"/>
      <c r="T25" s="29"/>
      <c r="U25" s="28"/>
      <c r="V25" s="30"/>
      <c r="W25" s="29"/>
      <c r="X25" s="28"/>
      <c r="Y25" s="30"/>
      <c r="Z25" s="29"/>
      <c r="AA25" s="28"/>
      <c r="AB25" s="30"/>
      <c r="AC25" s="29"/>
      <c r="AD25" s="12"/>
      <c r="AE25" s="14"/>
      <c r="AF25" s="15"/>
      <c r="AG25" s="15"/>
      <c r="AH25" s="17"/>
      <c r="AI25" s="13"/>
      <c r="AJ25" s="9"/>
      <c r="AK25" s="10"/>
      <c r="AL25" s="36"/>
      <c r="AM25" s="4"/>
    </row>
    <row r="26" spans="1:39" x14ac:dyDescent="0.15">
      <c r="A26" s="5">
        <v>23</v>
      </c>
      <c r="B26" s="5"/>
      <c r="C26" s="9"/>
      <c r="D26" s="11"/>
      <c r="E26" s="44"/>
      <c r="F26" s="4"/>
      <c r="G26" s="9"/>
      <c r="H26" s="10"/>
      <c r="I26" s="11"/>
      <c r="J26" s="20"/>
      <c r="K26" s="21"/>
      <c r="L26" s="4"/>
      <c r="M26" s="12"/>
      <c r="N26" s="13"/>
      <c r="O26" s="4"/>
      <c r="P26" s="28"/>
      <c r="Q26" s="29"/>
      <c r="R26" s="28"/>
      <c r="S26" s="30"/>
      <c r="T26" s="29"/>
      <c r="U26" s="28"/>
      <c r="V26" s="30"/>
      <c r="W26" s="29"/>
      <c r="X26" s="28"/>
      <c r="Y26" s="30"/>
      <c r="Z26" s="29"/>
      <c r="AA26" s="28"/>
      <c r="AB26" s="30"/>
      <c r="AC26" s="29"/>
      <c r="AD26" s="12"/>
      <c r="AE26" s="14"/>
      <c r="AF26" s="15"/>
      <c r="AG26" s="15"/>
      <c r="AH26" s="17"/>
      <c r="AI26" s="13"/>
      <c r="AJ26" s="9"/>
      <c r="AK26" s="10"/>
      <c r="AL26" s="36"/>
      <c r="AM26" s="4"/>
    </row>
    <row r="27" spans="1:39" x14ac:dyDescent="0.15">
      <c r="A27" s="5">
        <v>24</v>
      </c>
      <c r="B27" s="5"/>
      <c r="C27" s="9"/>
      <c r="D27" s="11"/>
      <c r="E27" s="44"/>
      <c r="F27" s="4"/>
      <c r="G27" s="9"/>
      <c r="H27" s="10"/>
      <c r="I27" s="11"/>
      <c r="J27" s="20"/>
      <c r="K27" s="21"/>
      <c r="L27" s="4"/>
      <c r="M27" s="12"/>
      <c r="N27" s="13"/>
      <c r="O27" s="4"/>
      <c r="P27" s="28"/>
      <c r="Q27" s="29"/>
      <c r="R27" s="28"/>
      <c r="S27" s="30"/>
      <c r="T27" s="29"/>
      <c r="U27" s="28"/>
      <c r="V27" s="30"/>
      <c r="W27" s="29"/>
      <c r="X27" s="28"/>
      <c r="Y27" s="30"/>
      <c r="Z27" s="29"/>
      <c r="AA27" s="28"/>
      <c r="AB27" s="30"/>
      <c r="AC27" s="29"/>
      <c r="AD27" s="12"/>
      <c r="AE27" s="14"/>
      <c r="AF27" s="15"/>
      <c r="AG27" s="15"/>
      <c r="AH27" s="17"/>
      <c r="AI27" s="13"/>
      <c r="AJ27" s="9"/>
      <c r="AK27" s="10"/>
      <c r="AL27" s="36"/>
      <c r="AM27" s="4"/>
    </row>
    <row r="28" spans="1:39" x14ac:dyDescent="0.15">
      <c r="A28" s="5">
        <v>25</v>
      </c>
      <c r="B28" s="5"/>
      <c r="C28" s="9"/>
      <c r="D28" s="11"/>
      <c r="E28" s="44"/>
      <c r="F28" s="4"/>
      <c r="G28" s="9"/>
      <c r="H28" s="10"/>
      <c r="I28" s="11"/>
      <c r="J28" s="20"/>
      <c r="K28" s="21"/>
      <c r="L28" s="4"/>
      <c r="M28" s="12"/>
      <c r="N28" s="13"/>
      <c r="O28" s="4"/>
      <c r="P28" s="28"/>
      <c r="Q28" s="29"/>
      <c r="R28" s="28"/>
      <c r="S28" s="30"/>
      <c r="T28" s="29"/>
      <c r="U28" s="28"/>
      <c r="V28" s="30"/>
      <c r="W28" s="29"/>
      <c r="X28" s="28"/>
      <c r="Y28" s="30"/>
      <c r="Z28" s="29"/>
      <c r="AA28" s="28"/>
      <c r="AB28" s="30"/>
      <c r="AC28" s="29"/>
      <c r="AD28" s="12"/>
      <c r="AE28" s="14"/>
      <c r="AF28" s="15"/>
      <c r="AG28" s="15"/>
      <c r="AH28" s="17"/>
      <c r="AI28" s="13"/>
      <c r="AJ28" s="9"/>
      <c r="AK28" s="10"/>
      <c r="AL28" s="36"/>
      <c r="AM28" s="4"/>
    </row>
    <row r="29" spans="1:39" x14ac:dyDescent="0.15">
      <c r="A29" s="5">
        <v>26</v>
      </c>
      <c r="B29" s="5"/>
      <c r="C29" s="9"/>
      <c r="D29" s="11"/>
      <c r="E29" s="44"/>
      <c r="F29" s="4"/>
      <c r="G29" s="9"/>
      <c r="H29" s="10"/>
      <c r="I29" s="11"/>
      <c r="J29" s="20"/>
      <c r="K29" s="21"/>
      <c r="L29" s="4"/>
      <c r="M29" s="12"/>
      <c r="N29" s="13"/>
      <c r="O29" s="4"/>
      <c r="P29" s="28"/>
      <c r="Q29" s="29"/>
      <c r="R29" s="28"/>
      <c r="S29" s="30"/>
      <c r="T29" s="29"/>
      <c r="U29" s="28"/>
      <c r="V29" s="30"/>
      <c r="W29" s="29"/>
      <c r="X29" s="28"/>
      <c r="Y29" s="30"/>
      <c r="Z29" s="29"/>
      <c r="AA29" s="28"/>
      <c r="AB29" s="30"/>
      <c r="AC29" s="29"/>
      <c r="AD29" s="12"/>
      <c r="AE29" s="14"/>
      <c r="AF29" s="15"/>
      <c r="AG29" s="15"/>
      <c r="AH29" s="17"/>
      <c r="AI29" s="13"/>
      <c r="AJ29" s="9"/>
      <c r="AK29" s="10"/>
      <c r="AL29" s="36"/>
      <c r="AM29" s="4"/>
    </row>
    <row r="30" spans="1:39" x14ac:dyDescent="0.15">
      <c r="A30" s="5">
        <v>27</v>
      </c>
      <c r="B30" s="5"/>
      <c r="C30" s="9"/>
      <c r="D30" s="11"/>
      <c r="E30" s="44"/>
      <c r="F30" s="4"/>
      <c r="G30" s="9"/>
      <c r="H30" s="10"/>
      <c r="I30" s="11"/>
      <c r="J30" s="20"/>
      <c r="K30" s="21"/>
      <c r="L30" s="4"/>
      <c r="M30" s="12"/>
      <c r="N30" s="13"/>
      <c r="O30" s="4"/>
      <c r="P30" s="28"/>
      <c r="Q30" s="29"/>
      <c r="R30" s="28"/>
      <c r="S30" s="30"/>
      <c r="T30" s="29"/>
      <c r="U30" s="28"/>
      <c r="V30" s="30"/>
      <c r="W30" s="29"/>
      <c r="X30" s="28"/>
      <c r="Y30" s="30"/>
      <c r="Z30" s="29"/>
      <c r="AA30" s="28"/>
      <c r="AB30" s="30"/>
      <c r="AC30" s="29"/>
      <c r="AD30" s="12"/>
      <c r="AE30" s="14"/>
      <c r="AF30" s="15"/>
      <c r="AG30" s="15"/>
      <c r="AH30" s="17"/>
      <c r="AI30" s="13"/>
      <c r="AJ30" s="9"/>
      <c r="AK30" s="10"/>
      <c r="AL30" s="36"/>
      <c r="AM30" s="4"/>
    </row>
    <row r="31" spans="1:39" x14ac:dyDescent="0.15">
      <c r="A31" s="5">
        <v>28</v>
      </c>
      <c r="B31" s="5"/>
      <c r="C31" s="9"/>
      <c r="D31" s="11"/>
      <c r="E31" s="44"/>
      <c r="F31" s="4"/>
      <c r="G31" s="9"/>
      <c r="H31" s="10"/>
      <c r="I31" s="11"/>
      <c r="J31" s="20"/>
      <c r="K31" s="21"/>
      <c r="L31" s="4"/>
      <c r="M31" s="12"/>
      <c r="N31" s="13"/>
      <c r="O31" s="4"/>
      <c r="P31" s="28"/>
      <c r="Q31" s="29"/>
      <c r="R31" s="28"/>
      <c r="S31" s="30"/>
      <c r="T31" s="29"/>
      <c r="U31" s="28"/>
      <c r="V31" s="30"/>
      <c r="W31" s="29"/>
      <c r="X31" s="28"/>
      <c r="Y31" s="30"/>
      <c r="Z31" s="29"/>
      <c r="AA31" s="28"/>
      <c r="AB31" s="30"/>
      <c r="AC31" s="29"/>
      <c r="AD31" s="12"/>
      <c r="AE31" s="14"/>
      <c r="AF31" s="15"/>
      <c r="AG31" s="15"/>
      <c r="AH31" s="17"/>
      <c r="AI31" s="13"/>
      <c r="AJ31" s="9"/>
      <c r="AK31" s="10"/>
      <c r="AL31" s="36"/>
      <c r="AM31" s="4"/>
    </row>
    <row r="32" spans="1:39" x14ac:dyDescent="0.15">
      <c r="A32" s="5">
        <v>29</v>
      </c>
      <c r="B32" s="5"/>
      <c r="C32" s="9"/>
      <c r="D32" s="11"/>
      <c r="E32" s="44"/>
      <c r="F32" s="4"/>
      <c r="G32" s="9"/>
      <c r="H32" s="10"/>
      <c r="I32" s="11"/>
      <c r="J32" s="20"/>
      <c r="K32" s="21"/>
      <c r="L32" s="4"/>
      <c r="M32" s="12"/>
      <c r="N32" s="13"/>
      <c r="O32" s="4"/>
      <c r="P32" s="28"/>
      <c r="Q32" s="29"/>
      <c r="R32" s="28"/>
      <c r="S32" s="30"/>
      <c r="T32" s="29"/>
      <c r="U32" s="28"/>
      <c r="V32" s="30"/>
      <c r="W32" s="29"/>
      <c r="X32" s="28"/>
      <c r="Y32" s="30"/>
      <c r="Z32" s="29"/>
      <c r="AA32" s="28"/>
      <c r="AB32" s="30"/>
      <c r="AC32" s="29"/>
      <c r="AD32" s="12"/>
      <c r="AE32" s="14"/>
      <c r="AF32" s="15"/>
      <c r="AG32" s="15"/>
      <c r="AH32" s="17"/>
      <c r="AI32" s="13"/>
      <c r="AJ32" s="9"/>
      <c r="AK32" s="10"/>
      <c r="AL32" s="36"/>
      <c r="AM32" s="4"/>
    </row>
    <row r="33" spans="1:39" x14ac:dyDescent="0.15">
      <c r="A33" s="32">
        <v>30</v>
      </c>
      <c r="B33" s="32"/>
      <c r="C33" s="9"/>
      <c r="D33" s="11"/>
      <c r="E33" s="44"/>
      <c r="F33" s="4"/>
      <c r="G33" s="9"/>
      <c r="H33" s="10"/>
      <c r="I33" s="11"/>
      <c r="J33" s="20"/>
      <c r="K33" s="21"/>
      <c r="L33" s="4"/>
      <c r="M33" s="12"/>
      <c r="N33" s="13"/>
      <c r="O33" s="4"/>
      <c r="P33" s="28"/>
      <c r="Q33" s="29"/>
      <c r="R33" s="28"/>
      <c r="S33" s="30"/>
      <c r="T33" s="29"/>
      <c r="U33" s="28"/>
      <c r="V33" s="30"/>
      <c r="W33" s="29"/>
      <c r="X33" s="28"/>
      <c r="Y33" s="30"/>
      <c r="Z33" s="29"/>
      <c r="AA33" s="28"/>
      <c r="AB33" s="30"/>
      <c r="AC33" s="29"/>
      <c r="AD33" s="12"/>
      <c r="AE33" s="14"/>
      <c r="AF33" s="15"/>
      <c r="AG33" s="15"/>
      <c r="AH33" s="17"/>
      <c r="AI33" s="13"/>
      <c r="AJ33" s="9"/>
      <c r="AK33" s="10"/>
      <c r="AL33" s="36"/>
      <c r="AM33" s="4"/>
    </row>
    <row r="34" spans="1:39" x14ac:dyDescent="0.15">
      <c r="A34" s="32">
        <v>31</v>
      </c>
      <c r="B34" s="32"/>
      <c r="C34" s="9"/>
      <c r="D34" s="11"/>
      <c r="E34" s="44"/>
      <c r="F34" s="4"/>
      <c r="G34" s="9"/>
      <c r="H34" s="10"/>
      <c r="I34" s="11"/>
      <c r="J34" s="20"/>
      <c r="K34" s="21"/>
      <c r="L34" s="4"/>
      <c r="M34" s="12"/>
      <c r="N34" s="13"/>
      <c r="O34" s="4"/>
      <c r="P34" s="28"/>
      <c r="Q34" s="29"/>
      <c r="R34" s="28"/>
      <c r="S34" s="30"/>
      <c r="T34" s="29"/>
      <c r="U34" s="28"/>
      <c r="V34" s="30"/>
      <c r="W34" s="29"/>
      <c r="X34" s="28"/>
      <c r="Y34" s="30"/>
      <c r="Z34" s="29"/>
      <c r="AA34" s="28"/>
      <c r="AB34" s="30"/>
      <c r="AC34" s="29"/>
      <c r="AD34" s="12"/>
      <c r="AE34" s="14"/>
      <c r="AF34" s="15"/>
      <c r="AG34" s="15"/>
      <c r="AH34" s="17"/>
      <c r="AI34" s="13"/>
      <c r="AJ34" s="9"/>
      <c r="AK34" s="10"/>
      <c r="AL34" s="36"/>
      <c r="AM34" s="4"/>
    </row>
    <row r="35" spans="1:39" x14ac:dyDescent="0.15">
      <c r="A35" s="32">
        <v>32</v>
      </c>
      <c r="B35" s="32"/>
      <c r="C35" s="9"/>
      <c r="D35" s="11"/>
      <c r="E35" s="44"/>
      <c r="F35" s="4"/>
      <c r="G35" s="9"/>
      <c r="H35" s="10"/>
      <c r="I35" s="11"/>
      <c r="J35" s="20"/>
      <c r="K35" s="21"/>
      <c r="L35" s="4"/>
      <c r="M35" s="12"/>
      <c r="N35" s="13"/>
      <c r="O35" s="4"/>
      <c r="P35" s="28"/>
      <c r="Q35" s="29"/>
      <c r="R35" s="28"/>
      <c r="S35" s="30"/>
      <c r="T35" s="29"/>
      <c r="U35" s="28"/>
      <c r="V35" s="30"/>
      <c r="W35" s="29"/>
      <c r="X35" s="28"/>
      <c r="Y35" s="30"/>
      <c r="Z35" s="29"/>
      <c r="AA35" s="28"/>
      <c r="AB35" s="30"/>
      <c r="AC35" s="29"/>
      <c r="AD35" s="12"/>
      <c r="AE35" s="14"/>
      <c r="AF35" s="15"/>
      <c r="AG35" s="15"/>
      <c r="AH35" s="17"/>
      <c r="AI35" s="13"/>
      <c r="AJ35" s="9"/>
      <c r="AK35" s="10"/>
      <c r="AL35" s="36"/>
      <c r="AM35" s="4"/>
    </row>
    <row r="36" spans="1:39" x14ac:dyDescent="0.15">
      <c r="A36" s="32">
        <v>33</v>
      </c>
      <c r="B36" s="32"/>
      <c r="C36" s="9"/>
      <c r="D36" s="11"/>
      <c r="E36" s="44"/>
      <c r="F36" s="4"/>
      <c r="G36" s="9"/>
      <c r="H36" s="10"/>
      <c r="I36" s="11"/>
      <c r="J36" s="20"/>
      <c r="K36" s="21"/>
      <c r="L36" s="4"/>
      <c r="M36" s="12"/>
      <c r="N36" s="13"/>
      <c r="O36" s="4"/>
      <c r="P36" s="28"/>
      <c r="Q36" s="29"/>
      <c r="R36" s="28"/>
      <c r="S36" s="30"/>
      <c r="T36" s="29"/>
      <c r="U36" s="28"/>
      <c r="V36" s="30"/>
      <c r="W36" s="29"/>
      <c r="X36" s="28"/>
      <c r="Y36" s="30"/>
      <c r="Z36" s="29"/>
      <c r="AA36" s="28"/>
      <c r="AB36" s="30"/>
      <c r="AC36" s="29"/>
      <c r="AD36" s="12"/>
      <c r="AE36" s="14"/>
      <c r="AF36" s="15"/>
      <c r="AG36" s="15"/>
      <c r="AH36" s="17"/>
      <c r="AI36" s="13"/>
      <c r="AJ36" s="9"/>
      <c r="AK36" s="10"/>
      <c r="AL36" s="36"/>
      <c r="AM36" s="4"/>
    </row>
    <row r="37" spans="1:39" x14ac:dyDescent="0.15">
      <c r="A37" s="32">
        <v>34</v>
      </c>
      <c r="B37" s="32"/>
      <c r="C37" s="9"/>
      <c r="D37" s="11"/>
      <c r="E37" s="44"/>
      <c r="F37" s="4"/>
      <c r="G37" s="9"/>
      <c r="H37" s="10"/>
      <c r="I37" s="11"/>
      <c r="J37" s="20"/>
      <c r="K37" s="21"/>
      <c r="L37" s="4"/>
      <c r="M37" s="12"/>
      <c r="N37" s="13"/>
      <c r="O37" s="4"/>
      <c r="P37" s="28"/>
      <c r="Q37" s="29"/>
      <c r="R37" s="28"/>
      <c r="S37" s="30"/>
      <c r="T37" s="29"/>
      <c r="U37" s="28"/>
      <c r="V37" s="30"/>
      <c r="W37" s="29"/>
      <c r="X37" s="28"/>
      <c r="Y37" s="30"/>
      <c r="Z37" s="29"/>
      <c r="AA37" s="28"/>
      <c r="AB37" s="30"/>
      <c r="AC37" s="29"/>
      <c r="AD37" s="12"/>
      <c r="AE37" s="14"/>
      <c r="AF37" s="15"/>
      <c r="AG37" s="15"/>
      <c r="AH37" s="17"/>
      <c r="AI37" s="13"/>
      <c r="AJ37" s="9"/>
      <c r="AK37" s="10"/>
      <c r="AL37" s="36"/>
      <c r="AM37" s="4"/>
    </row>
    <row r="38" spans="1:39" x14ac:dyDescent="0.15">
      <c r="A38" s="32">
        <v>35</v>
      </c>
      <c r="B38" s="32"/>
      <c r="C38" s="9"/>
      <c r="D38" s="11"/>
      <c r="E38" s="44"/>
      <c r="F38" s="4"/>
      <c r="G38" s="9"/>
      <c r="H38" s="10"/>
      <c r="I38" s="11"/>
      <c r="J38" s="20"/>
      <c r="K38" s="21"/>
      <c r="L38" s="4"/>
      <c r="M38" s="12"/>
      <c r="N38" s="13"/>
      <c r="O38" s="4"/>
      <c r="P38" s="28"/>
      <c r="Q38" s="29"/>
      <c r="R38" s="28"/>
      <c r="S38" s="30"/>
      <c r="T38" s="29"/>
      <c r="U38" s="28"/>
      <c r="V38" s="30"/>
      <c r="W38" s="29"/>
      <c r="X38" s="28"/>
      <c r="Y38" s="30"/>
      <c r="Z38" s="29"/>
      <c r="AA38" s="28"/>
      <c r="AB38" s="30"/>
      <c r="AC38" s="29"/>
      <c r="AD38" s="12"/>
      <c r="AE38" s="14"/>
      <c r="AF38" s="15"/>
      <c r="AG38" s="15"/>
      <c r="AH38" s="17"/>
      <c r="AI38" s="13"/>
      <c r="AJ38" s="9"/>
      <c r="AK38" s="10"/>
      <c r="AL38" s="36"/>
      <c r="AM38" s="4"/>
    </row>
    <row r="39" spans="1:39" x14ac:dyDescent="0.15">
      <c r="A39" s="32">
        <v>36</v>
      </c>
      <c r="B39" s="32"/>
      <c r="C39" s="9"/>
      <c r="D39" s="11"/>
      <c r="E39" s="44"/>
      <c r="F39" s="4"/>
      <c r="G39" s="9"/>
      <c r="H39" s="10"/>
      <c r="I39" s="11"/>
      <c r="J39" s="20"/>
      <c r="K39" s="21"/>
      <c r="L39" s="4"/>
      <c r="M39" s="12"/>
      <c r="N39" s="13"/>
      <c r="O39" s="4"/>
      <c r="P39" s="28"/>
      <c r="Q39" s="29"/>
      <c r="R39" s="28"/>
      <c r="S39" s="30"/>
      <c r="T39" s="29"/>
      <c r="U39" s="28"/>
      <c r="V39" s="30"/>
      <c r="W39" s="29"/>
      <c r="X39" s="28"/>
      <c r="Y39" s="30"/>
      <c r="Z39" s="29"/>
      <c r="AA39" s="28"/>
      <c r="AB39" s="30"/>
      <c r="AC39" s="29"/>
      <c r="AD39" s="12"/>
      <c r="AE39" s="14"/>
      <c r="AF39" s="15"/>
      <c r="AG39" s="15"/>
      <c r="AH39" s="17"/>
      <c r="AI39" s="13"/>
      <c r="AJ39" s="9"/>
      <c r="AK39" s="10"/>
      <c r="AL39" s="36"/>
      <c r="AM39" s="4"/>
    </row>
    <row r="40" spans="1:39" x14ac:dyDescent="0.15">
      <c r="A40" s="32">
        <v>37</v>
      </c>
      <c r="B40" s="32"/>
      <c r="C40" s="9"/>
      <c r="D40" s="11"/>
      <c r="E40" s="44"/>
      <c r="F40" s="4"/>
      <c r="G40" s="9"/>
      <c r="H40" s="10"/>
      <c r="I40" s="11"/>
      <c r="J40" s="20"/>
      <c r="K40" s="21"/>
      <c r="L40" s="4"/>
      <c r="M40" s="12"/>
      <c r="N40" s="13"/>
      <c r="O40" s="4"/>
      <c r="P40" s="28"/>
      <c r="Q40" s="29"/>
      <c r="R40" s="28"/>
      <c r="S40" s="30"/>
      <c r="T40" s="29"/>
      <c r="U40" s="28"/>
      <c r="V40" s="30"/>
      <c r="W40" s="29"/>
      <c r="X40" s="28"/>
      <c r="Y40" s="30"/>
      <c r="Z40" s="29"/>
      <c r="AA40" s="28"/>
      <c r="AB40" s="30"/>
      <c r="AC40" s="29"/>
      <c r="AD40" s="12"/>
      <c r="AE40" s="14"/>
      <c r="AF40" s="15"/>
      <c r="AG40" s="15"/>
      <c r="AH40" s="17"/>
      <c r="AI40" s="13"/>
      <c r="AJ40" s="9"/>
      <c r="AK40" s="10"/>
      <c r="AL40" s="36"/>
      <c r="AM40" s="4"/>
    </row>
    <row r="41" spans="1:39" x14ac:dyDescent="0.15">
      <c r="A41" s="32">
        <v>38</v>
      </c>
      <c r="B41" s="32"/>
      <c r="C41" s="9"/>
      <c r="D41" s="11"/>
      <c r="E41" s="44"/>
      <c r="F41" s="4"/>
      <c r="G41" s="9"/>
      <c r="H41" s="10"/>
      <c r="I41" s="11"/>
      <c r="J41" s="20"/>
      <c r="K41" s="21"/>
      <c r="L41" s="4"/>
      <c r="M41" s="12"/>
      <c r="N41" s="13"/>
      <c r="O41" s="4"/>
      <c r="P41" s="28"/>
      <c r="Q41" s="29"/>
      <c r="R41" s="28"/>
      <c r="S41" s="30"/>
      <c r="T41" s="29"/>
      <c r="U41" s="28"/>
      <c r="V41" s="30"/>
      <c r="W41" s="29"/>
      <c r="X41" s="28"/>
      <c r="Y41" s="30"/>
      <c r="Z41" s="29"/>
      <c r="AA41" s="28"/>
      <c r="AB41" s="30"/>
      <c r="AC41" s="29"/>
      <c r="AD41" s="12"/>
      <c r="AE41" s="14"/>
      <c r="AF41" s="15"/>
      <c r="AG41" s="15"/>
      <c r="AH41" s="17"/>
      <c r="AI41" s="13"/>
      <c r="AJ41" s="9"/>
      <c r="AK41" s="10"/>
      <c r="AL41" s="36"/>
      <c r="AM41" s="4"/>
    </row>
    <row r="42" spans="1:39" x14ac:dyDescent="0.15">
      <c r="A42" s="32">
        <v>39</v>
      </c>
      <c r="B42" s="32"/>
      <c r="C42" s="9"/>
      <c r="D42" s="11"/>
      <c r="E42" s="44"/>
      <c r="F42" s="4"/>
      <c r="G42" s="9"/>
      <c r="H42" s="10"/>
      <c r="I42" s="11"/>
      <c r="J42" s="20"/>
      <c r="K42" s="21"/>
      <c r="L42" s="4"/>
      <c r="M42" s="12"/>
      <c r="N42" s="13"/>
      <c r="O42" s="4"/>
      <c r="P42" s="28"/>
      <c r="Q42" s="29"/>
      <c r="R42" s="28"/>
      <c r="S42" s="30"/>
      <c r="T42" s="29"/>
      <c r="U42" s="28"/>
      <c r="V42" s="30"/>
      <c r="W42" s="29"/>
      <c r="X42" s="28"/>
      <c r="Y42" s="30"/>
      <c r="Z42" s="29"/>
      <c r="AA42" s="28"/>
      <c r="AB42" s="30"/>
      <c r="AC42" s="29"/>
      <c r="AD42" s="12"/>
      <c r="AE42" s="14"/>
      <c r="AF42" s="15"/>
      <c r="AG42" s="15"/>
      <c r="AH42" s="17"/>
      <c r="AI42" s="13"/>
      <c r="AJ42" s="9"/>
      <c r="AK42" s="10"/>
      <c r="AL42" s="36"/>
      <c r="AM42" s="4"/>
    </row>
    <row r="43" spans="1:39" x14ac:dyDescent="0.15">
      <c r="A43" s="32">
        <v>40</v>
      </c>
      <c r="B43" s="32"/>
      <c r="C43" s="9"/>
      <c r="D43" s="11"/>
      <c r="E43" s="44"/>
      <c r="F43" s="4"/>
      <c r="G43" s="9"/>
      <c r="H43" s="10"/>
      <c r="I43" s="11"/>
      <c r="J43" s="20"/>
      <c r="K43" s="21"/>
      <c r="L43" s="4"/>
      <c r="M43" s="12"/>
      <c r="N43" s="13"/>
      <c r="O43" s="4"/>
      <c r="P43" s="28"/>
      <c r="Q43" s="29"/>
      <c r="R43" s="28"/>
      <c r="S43" s="30"/>
      <c r="T43" s="29"/>
      <c r="U43" s="28"/>
      <c r="V43" s="30"/>
      <c r="W43" s="29"/>
      <c r="X43" s="28"/>
      <c r="Y43" s="30"/>
      <c r="Z43" s="29"/>
      <c r="AA43" s="28"/>
      <c r="AB43" s="30"/>
      <c r="AC43" s="29"/>
      <c r="AD43" s="12"/>
      <c r="AE43" s="14"/>
      <c r="AF43" s="15"/>
      <c r="AG43" s="15"/>
      <c r="AH43" s="17"/>
      <c r="AI43" s="13"/>
      <c r="AJ43" s="9"/>
      <c r="AK43" s="10"/>
      <c r="AL43" s="36"/>
      <c r="AM43" s="4"/>
    </row>
    <row r="44" spans="1:39" x14ac:dyDescent="0.15">
      <c r="A44" s="32">
        <v>41</v>
      </c>
      <c r="B44" s="32"/>
      <c r="C44" s="9"/>
      <c r="D44" s="11"/>
      <c r="E44" s="44"/>
      <c r="F44" s="4"/>
      <c r="G44" s="9"/>
      <c r="H44" s="10"/>
      <c r="I44" s="11"/>
      <c r="J44" s="20"/>
      <c r="K44" s="21"/>
      <c r="L44" s="4"/>
      <c r="M44" s="12"/>
      <c r="N44" s="13"/>
      <c r="O44" s="4"/>
      <c r="P44" s="28"/>
      <c r="Q44" s="29"/>
      <c r="R44" s="28"/>
      <c r="S44" s="30"/>
      <c r="T44" s="29"/>
      <c r="U44" s="28"/>
      <c r="V44" s="30"/>
      <c r="W44" s="29"/>
      <c r="X44" s="28"/>
      <c r="Y44" s="30"/>
      <c r="Z44" s="29"/>
      <c r="AA44" s="28"/>
      <c r="AB44" s="30"/>
      <c r="AC44" s="29"/>
      <c r="AD44" s="12"/>
      <c r="AE44" s="14"/>
      <c r="AF44" s="15"/>
      <c r="AG44" s="15"/>
      <c r="AH44" s="17"/>
      <c r="AI44" s="13"/>
      <c r="AJ44" s="9"/>
      <c r="AK44" s="10"/>
      <c r="AL44" s="36"/>
      <c r="AM44" s="4"/>
    </row>
    <row r="45" spans="1:39" x14ac:dyDescent="0.15">
      <c r="A45" s="32">
        <v>42</v>
      </c>
      <c r="B45" s="32"/>
      <c r="C45" s="9"/>
      <c r="D45" s="11"/>
      <c r="E45" s="44"/>
      <c r="F45" s="4"/>
      <c r="G45" s="9"/>
      <c r="H45" s="10"/>
      <c r="I45" s="11"/>
      <c r="J45" s="20"/>
      <c r="K45" s="21"/>
      <c r="L45" s="4"/>
      <c r="M45" s="12"/>
      <c r="N45" s="13"/>
      <c r="O45" s="4"/>
      <c r="P45" s="28"/>
      <c r="Q45" s="29"/>
      <c r="R45" s="28"/>
      <c r="S45" s="30"/>
      <c r="T45" s="29"/>
      <c r="U45" s="28"/>
      <c r="V45" s="30"/>
      <c r="W45" s="29"/>
      <c r="X45" s="28"/>
      <c r="Y45" s="30"/>
      <c r="Z45" s="29"/>
      <c r="AA45" s="28"/>
      <c r="AB45" s="30"/>
      <c r="AC45" s="29"/>
      <c r="AD45" s="12"/>
      <c r="AE45" s="14"/>
      <c r="AF45" s="15"/>
      <c r="AG45" s="15"/>
      <c r="AH45" s="17"/>
      <c r="AI45" s="13"/>
      <c r="AJ45" s="9"/>
      <c r="AK45" s="10"/>
      <c r="AL45" s="36"/>
      <c r="AM45" s="4"/>
    </row>
    <row r="46" spans="1:39" x14ac:dyDescent="0.15">
      <c r="A46" s="32">
        <v>43</v>
      </c>
      <c r="B46" s="32"/>
      <c r="C46" s="9"/>
      <c r="D46" s="11"/>
      <c r="E46" s="44"/>
      <c r="F46" s="4"/>
      <c r="G46" s="9"/>
      <c r="H46" s="10"/>
      <c r="I46" s="11"/>
      <c r="J46" s="20"/>
      <c r="K46" s="21"/>
      <c r="L46" s="4"/>
      <c r="M46" s="12"/>
      <c r="N46" s="13"/>
      <c r="O46" s="4"/>
      <c r="P46" s="28"/>
      <c r="Q46" s="29"/>
      <c r="R46" s="28"/>
      <c r="S46" s="30"/>
      <c r="T46" s="29"/>
      <c r="U46" s="28"/>
      <c r="V46" s="30"/>
      <c r="W46" s="29"/>
      <c r="X46" s="28"/>
      <c r="Y46" s="30"/>
      <c r="Z46" s="29"/>
      <c r="AA46" s="28"/>
      <c r="AB46" s="30"/>
      <c r="AC46" s="29"/>
      <c r="AD46" s="12"/>
      <c r="AE46" s="14"/>
      <c r="AF46" s="15"/>
      <c r="AG46" s="15"/>
      <c r="AH46" s="17"/>
      <c r="AI46" s="13"/>
      <c r="AJ46" s="9"/>
      <c r="AK46" s="10"/>
      <c r="AL46" s="36"/>
      <c r="AM46" s="4"/>
    </row>
    <row r="47" spans="1:39" x14ac:dyDescent="0.15">
      <c r="A47" s="32">
        <v>44</v>
      </c>
      <c r="B47" s="32"/>
      <c r="C47" s="9"/>
      <c r="D47" s="11"/>
      <c r="E47" s="44"/>
      <c r="F47" s="4"/>
      <c r="G47" s="9"/>
      <c r="H47" s="10"/>
      <c r="I47" s="11"/>
      <c r="J47" s="20"/>
      <c r="K47" s="21"/>
      <c r="L47" s="4"/>
      <c r="M47" s="12"/>
      <c r="N47" s="13"/>
      <c r="O47" s="4"/>
      <c r="P47" s="28"/>
      <c r="Q47" s="29"/>
      <c r="R47" s="28"/>
      <c r="S47" s="30"/>
      <c r="T47" s="29"/>
      <c r="U47" s="28"/>
      <c r="V47" s="30"/>
      <c r="W47" s="29"/>
      <c r="X47" s="28"/>
      <c r="Y47" s="30"/>
      <c r="Z47" s="29"/>
      <c r="AA47" s="28"/>
      <c r="AB47" s="30"/>
      <c r="AC47" s="29"/>
      <c r="AD47" s="12"/>
      <c r="AE47" s="14"/>
      <c r="AF47" s="15"/>
      <c r="AG47" s="15"/>
      <c r="AH47" s="17"/>
      <c r="AI47" s="13"/>
      <c r="AJ47" s="9"/>
      <c r="AK47" s="10"/>
      <c r="AL47" s="36"/>
      <c r="AM47" s="4"/>
    </row>
    <row r="48" spans="1:39" x14ac:dyDescent="0.15">
      <c r="A48" s="32">
        <v>45</v>
      </c>
      <c r="B48" s="32"/>
      <c r="C48" s="9"/>
      <c r="D48" s="11"/>
      <c r="E48" s="44"/>
      <c r="F48" s="4"/>
      <c r="G48" s="9"/>
      <c r="H48" s="10"/>
      <c r="I48" s="11"/>
      <c r="J48" s="20"/>
      <c r="K48" s="21"/>
      <c r="L48" s="4"/>
      <c r="M48" s="12"/>
      <c r="N48" s="13"/>
      <c r="O48" s="4"/>
      <c r="P48" s="28"/>
      <c r="Q48" s="29"/>
      <c r="R48" s="28"/>
      <c r="S48" s="30"/>
      <c r="T48" s="29"/>
      <c r="U48" s="28"/>
      <c r="V48" s="30"/>
      <c r="W48" s="29"/>
      <c r="X48" s="28"/>
      <c r="Y48" s="30"/>
      <c r="Z48" s="29"/>
      <c r="AA48" s="28"/>
      <c r="AB48" s="30"/>
      <c r="AC48" s="29"/>
      <c r="AD48" s="12"/>
      <c r="AE48" s="14"/>
      <c r="AF48" s="15"/>
      <c r="AG48" s="15"/>
      <c r="AH48" s="17"/>
      <c r="AI48" s="13"/>
      <c r="AJ48" s="9"/>
      <c r="AK48" s="10"/>
      <c r="AL48" s="36"/>
      <c r="AM48" s="4"/>
    </row>
    <row r="49" spans="1:39" x14ac:dyDescent="0.15">
      <c r="A49" s="32">
        <v>46</v>
      </c>
      <c r="B49" s="32"/>
      <c r="C49" s="9"/>
      <c r="D49" s="11"/>
      <c r="E49" s="44"/>
      <c r="F49" s="4"/>
      <c r="G49" s="9"/>
      <c r="H49" s="10"/>
      <c r="I49" s="11"/>
      <c r="J49" s="20"/>
      <c r="K49" s="21"/>
      <c r="L49" s="4"/>
      <c r="M49" s="12"/>
      <c r="N49" s="13"/>
      <c r="O49" s="4"/>
      <c r="P49" s="28"/>
      <c r="Q49" s="29"/>
      <c r="R49" s="28"/>
      <c r="S49" s="30"/>
      <c r="T49" s="29"/>
      <c r="U49" s="28"/>
      <c r="V49" s="30"/>
      <c r="W49" s="29"/>
      <c r="X49" s="28"/>
      <c r="Y49" s="30"/>
      <c r="Z49" s="29"/>
      <c r="AA49" s="28"/>
      <c r="AB49" s="30"/>
      <c r="AC49" s="29"/>
      <c r="AD49" s="12"/>
      <c r="AE49" s="14"/>
      <c r="AF49" s="15"/>
      <c r="AG49" s="15"/>
      <c r="AH49" s="17"/>
      <c r="AI49" s="13"/>
      <c r="AJ49" s="9"/>
      <c r="AK49" s="10"/>
      <c r="AL49" s="36"/>
      <c r="AM49" s="4"/>
    </row>
    <row r="50" spans="1:39" x14ac:dyDescent="0.15">
      <c r="A50" s="32">
        <v>47</v>
      </c>
      <c r="B50" s="32"/>
      <c r="C50" s="9"/>
      <c r="D50" s="11"/>
      <c r="E50" s="44"/>
      <c r="F50" s="4"/>
      <c r="G50" s="9"/>
      <c r="H50" s="10"/>
      <c r="I50" s="11"/>
      <c r="J50" s="20"/>
      <c r="K50" s="21"/>
      <c r="L50" s="4"/>
      <c r="M50" s="12"/>
      <c r="N50" s="13"/>
      <c r="O50" s="4"/>
      <c r="P50" s="28"/>
      <c r="Q50" s="29"/>
      <c r="R50" s="28"/>
      <c r="S50" s="30"/>
      <c r="T50" s="29"/>
      <c r="U50" s="28"/>
      <c r="V50" s="30"/>
      <c r="W50" s="29"/>
      <c r="X50" s="28"/>
      <c r="Y50" s="30"/>
      <c r="Z50" s="29"/>
      <c r="AA50" s="28"/>
      <c r="AB50" s="30"/>
      <c r="AC50" s="29"/>
      <c r="AD50" s="12"/>
      <c r="AE50" s="14"/>
      <c r="AF50" s="15"/>
      <c r="AG50" s="15"/>
      <c r="AH50" s="17"/>
      <c r="AI50" s="13"/>
      <c r="AJ50" s="9"/>
      <c r="AK50" s="10"/>
      <c r="AL50" s="36"/>
      <c r="AM50" s="4"/>
    </row>
    <row r="51" spans="1:39" x14ac:dyDescent="0.15">
      <c r="A51" s="32">
        <v>48</v>
      </c>
      <c r="B51" s="32"/>
      <c r="C51" s="9"/>
      <c r="D51" s="11"/>
      <c r="E51" s="44"/>
      <c r="F51" s="4"/>
      <c r="G51" s="9"/>
      <c r="H51" s="10"/>
      <c r="I51" s="11"/>
      <c r="J51" s="20"/>
      <c r="K51" s="21"/>
      <c r="L51" s="4"/>
      <c r="M51" s="12"/>
      <c r="N51" s="13"/>
      <c r="O51" s="4"/>
      <c r="P51" s="28"/>
      <c r="Q51" s="29"/>
      <c r="R51" s="28"/>
      <c r="S51" s="30"/>
      <c r="T51" s="29"/>
      <c r="U51" s="28"/>
      <c r="V51" s="30"/>
      <c r="W51" s="29"/>
      <c r="X51" s="28"/>
      <c r="Y51" s="30"/>
      <c r="Z51" s="29"/>
      <c r="AA51" s="28"/>
      <c r="AB51" s="30"/>
      <c r="AC51" s="29"/>
      <c r="AD51" s="12"/>
      <c r="AE51" s="14"/>
      <c r="AF51" s="15"/>
      <c r="AG51" s="15"/>
      <c r="AH51" s="17"/>
      <c r="AI51" s="13"/>
      <c r="AJ51" s="9"/>
      <c r="AK51" s="10"/>
      <c r="AL51" s="36"/>
      <c r="AM51" s="4"/>
    </row>
    <row r="52" spans="1:39" x14ac:dyDescent="0.15">
      <c r="A52" s="32">
        <v>49</v>
      </c>
      <c r="B52" s="32"/>
      <c r="C52" s="9"/>
      <c r="D52" s="11"/>
      <c r="E52" s="44"/>
      <c r="F52" s="4"/>
      <c r="G52" s="9"/>
      <c r="H52" s="10"/>
      <c r="I52" s="11"/>
      <c r="J52" s="20"/>
      <c r="K52" s="21"/>
      <c r="L52" s="4"/>
      <c r="M52" s="12"/>
      <c r="N52" s="13"/>
      <c r="O52" s="4"/>
      <c r="P52" s="28"/>
      <c r="Q52" s="29"/>
      <c r="R52" s="28"/>
      <c r="S52" s="30"/>
      <c r="T52" s="29"/>
      <c r="U52" s="28"/>
      <c r="V52" s="30"/>
      <c r="W52" s="29"/>
      <c r="X52" s="28"/>
      <c r="Y52" s="30"/>
      <c r="Z52" s="29"/>
      <c r="AA52" s="28"/>
      <c r="AB52" s="30"/>
      <c r="AC52" s="29"/>
      <c r="AD52" s="12"/>
      <c r="AE52" s="14"/>
      <c r="AF52" s="15"/>
      <c r="AG52" s="15"/>
      <c r="AH52" s="17"/>
      <c r="AI52" s="13"/>
      <c r="AJ52" s="9"/>
      <c r="AK52" s="10"/>
      <c r="AL52" s="36"/>
      <c r="AM52" s="4"/>
    </row>
    <row r="53" spans="1:39" x14ac:dyDescent="0.15">
      <c r="A53" s="32">
        <v>50</v>
      </c>
      <c r="B53" s="32"/>
      <c r="C53" s="9"/>
      <c r="D53" s="11"/>
      <c r="E53" s="44"/>
      <c r="F53" s="4"/>
      <c r="G53" s="9"/>
      <c r="H53" s="10"/>
      <c r="I53" s="11"/>
      <c r="J53" s="20"/>
      <c r="K53" s="21"/>
      <c r="L53" s="4"/>
      <c r="M53" s="12"/>
      <c r="N53" s="13"/>
      <c r="O53" s="4"/>
      <c r="P53" s="28"/>
      <c r="Q53" s="29"/>
      <c r="R53" s="28"/>
      <c r="S53" s="30"/>
      <c r="T53" s="29"/>
      <c r="U53" s="28"/>
      <c r="V53" s="30"/>
      <c r="W53" s="29"/>
      <c r="X53" s="28"/>
      <c r="Y53" s="30"/>
      <c r="Z53" s="29"/>
      <c r="AA53" s="28"/>
      <c r="AB53" s="30"/>
      <c r="AC53" s="29"/>
      <c r="AD53" s="12"/>
      <c r="AE53" s="14"/>
      <c r="AF53" s="15"/>
      <c r="AG53" s="15"/>
      <c r="AH53" s="17"/>
      <c r="AI53" s="13"/>
      <c r="AJ53" s="9"/>
      <c r="AK53" s="10"/>
      <c r="AL53" s="36"/>
      <c r="AM53" s="4"/>
    </row>
  </sheetData>
  <autoFilter ref="A3:AJ3" xr:uid="{00000000-0009-0000-0000-000002000000}"/>
  <mergeCells count="18">
    <mergeCell ref="AJ2:AL2"/>
    <mergeCell ref="R2:T2"/>
    <mergeCell ref="U2:W2"/>
    <mergeCell ref="X2:Z2"/>
    <mergeCell ref="AA2:AC2"/>
    <mergeCell ref="AD2:AI2"/>
    <mergeCell ref="J2:K2"/>
    <mergeCell ref="M2:N2"/>
    <mergeCell ref="L2:L3"/>
    <mergeCell ref="O2:O3"/>
    <mergeCell ref="P2:Q2"/>
    <mergeCell ref="G2:I2"/>
    <mergeCell ref="F2:F3"/>
    <mergeCell ref="C2:C3"/>
    <mergeCell ref="B2:B3"/>
    <mergeCell ref="A2:A3"/>
    <mergeCell ref="D2:D3"/>
    <mergeCell ref="E2:E3"/>
  </mergeCells>
  <phoneticPr fontId="4"/>
  <dataValidations count="2">
    <dataValidation type="textLength" allowBlank="1" showInputMessage="1" showErrorMessage="1" promptTitle="口座番号" prompt="必ず7ケタ入力してください" sqref="AH4:AH53" xr:uid="{00000000-0002-0000-0200-000000000000}">
      <formula1>7</formula1>
      <formula2>7</formula2>
    </dataValidation>
    <dataValidation type="list" allowBlank="1" showInputMessage="1" showErrorMessage="1" sqref="E4:E53" xr:uid="{00000000-0002-0000-0200-000001000000}">
      <formula1>#REF!</formula1>
    </dataValidation>
  </dataValidations>
  <pageMargins left="0.70866141732283472" right="0.70866141732283472" top="0.74803149606299213" bottom="0.74803149606299213" header="0.31496062992125984" footer="0.31496062992125984"/>
  <pageSetup paperSize="9" scale="9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記入例</vt:lpstr>
      <vt:lpstr>様式（翌月給与30短時間）</vt:lpstr>
      <vt:lpstr>様式（翌月給与30短時間・入力シート使用時印刷用）</vt:lpstr>
      <vt:lpstr>入力シート</vt:lpstr>
      <vt:lpstr>記入例!Print_Area</vt:lpstr>
      <vt:lpstr>'様式（翌月給与30短時間）'!Print_Area</vt:lpstr>
      <vt:lpstr>'様式（翌月給与30短時間・入力シート使用時印刷用）'!Print_Area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Inatani</dc:creator>
  <cp:lastModifiedBy>OCAMI-Secretary</cp:lastModifiedBy>
  <cp:lastPrinted>2022-01-07T06:33:22Z</cp:lastPrinted>
  <dcterms:created xsi:type="dcterms:W3CDTF">2010-02-01T03:48:22Z</dcterms:created>
  <dcterms:modified xsi:type="dcterms:W3CDTF">2022-02-17T03:14:32Z</dcterms:modified>
</cp:coreProperties>
</file>